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<sst xmlns="http://schemas.openxmlformats.org/spreadsheetml/2006/main" count="52" uniqueCount="52">
  <si>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</si>
  <si>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UVP010</t>
  </si>
  <si>
    <t xml:space="preserve">Ud</t>
  </si>
  <si>
    <t xml:space="preserve">Puerta cancela en vallado de terreno.</t>
  </si>
  <si>
    <r>
      <rPr>
        <sz val="8.25"/>
        <color rgb="FF000000"/>
        <rFont val="Arial"/>
        <family val="2"/>
      </rPr>
      <t xml:space="preserve">Puerta cancela de lámina de acero galvanizado, acabado lacado, de una hoja abatible, dimensiones 300x200 cm, perfiles rectangulares en marco zócalo inferior realizado con lámina corrugada de 1,2 mm de espesor a dos caras, para acceso de vehículos. Apertura manual. Incluso bisagras o anclajes metálicos laterales de los bastidores, armadura portante de la cancela y recibidos a obra, elementos de anclaje, herrajes de seguridad y cierre, acabado con imprimación antioxidante y accesorios.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</si>
  <si>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</si>
  <si>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</si>
  <si>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</si>
  <si>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</si>
  <si>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</si>
  <si>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</si>
  <si>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</si>
  <si>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mt10hmf050qee</t>
  </si>
  <si>
    <t xml:space="preserve">m³</t>
  </si>
  <si>
    <t xml:space="preserve">Concreto simple f'c=240 kg/cm² (24 MPa), clase de exposición F0 S0 P0 C0, tamaño máximo del agregado 19 mm, manejabilidad blanda, fabricado en planta, según NSR-10 y ACI 318.</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</si>
  <si>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</si>
  <si>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</si>
  <si>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</si>
  <si>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</si>
  <si>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</si>
  <si>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</si>
  <si>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</si>
  <si>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</si>
  <si>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</si>
  <si>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mt26vpc010a</t>
  </si>
  <si>
    <t xml:space="preserve">m²</t>
  </si>
  <si>
    <t xml:space="preserve">Puerta cancela metálica en valla exterior, para acceso de vehículos, una hoja abatible, de lámina de acero galvanizado, acabado lacado con bisagras o anclajes metálicos laterales de los bastidores, armadura portante de la cancela, elementos de anclaje, herrajes de seguridad y cierre, acabado con imprimación antioxidante y accesorios.</t>
  </si>
  <si>
    <t xml:space="preserve">Subtotal materiales:</t>
  </si>
  <si>
    <t xml:space="preserve">Equipo</t>
  </si>
  <si>
    <t xml:space="preserve">mq06hor010</t>
  </si>
  <si>
    <t xml:space="preserve">h</t>
  </si>
  <si>
    <t xml:space="preserve">Concretera eléctrica con una capacidad de amasado de 160 l.</t>
  </si>
  <si>
    <t xml:space="preserve">Subtotal equipo:</t>
  </si>
  <si>
    <t xml:space="preserve">Mano de obra</t>
  </si>
  <si>
    <t xml:space="preserve">mo041</t>
  </si>
  <si>
    <t xml:space="preserve">h</t>
  </si>
  <si>
    <t xml:space="preserve">Oficial 1ª obra blanca de obra civil.</t>
  </si>
  <si>
    <t xml:space="preserve">mo087</t>
  </si>
  <si>
    <t xml:space="preserve">h</t>
  </si>
  <si>
    <t xml:space="preserve">Ayudante de obra blanca de obra civil.</t>
  </si>
  <si>
    <t xml:space="preserve">mo018</t>
  </si>
  <si>
    <t xml:space="preserve">h</t>
  </si>
  <si>
    <t xml:space="preserve">Oficial 1ª cerrajero.</t>
  </si>
  <si>
    <t xml:space="preserve">mo059</t>
  </si>
  <si>
    <t xml:space="preserve">h</t>
  </si>
  <si>
    <t xml:space="preserve">Ayudante cerrajero.</t>
  </si>
  <si>
    <t xml:space="preserve">Subtotal mano de obra:</t>
  </si>
  <si>
    <t xml:space="preserve">Herramienta menor</t>
  </si>
  <si>
    <t xml:space="preserve">%</t>
  </si>
  <si>
    <t xml:space="preserve">Herramienta menor</t>
  </si>
  <si>
    <t xml:space="preserve">Coste de mantenimiento decenal: $ 806.930,18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</si>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</sst>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82" customWidth="1"/>
    <col min="4" max="4" width="65.28" customWidth="1"/>
    <col min="5" max="5" width="11.22" customWidth="1"/>
    <col min="6" max="6" width="14.79" customWidth="1"/>
    <col min="7" max="7" width="15.1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0.09</v>
      </c>
      <c r="F10" s="12">
        <v>350603</v>
      </c>
      <c r="G10" s="12">
        <f ca="1">ROUND(INDIRECT(ADDRESS(ROW()+(0), COLUMN()+(-2), 1))*INDIRECT(ADDRESS(ROW()+(0), COLUMN()+(-1), 1)), 2)</f>
        <v>31554.3</v>
      </c>
    </row>
    <row r="11" spans="1:7" ht="13.50" thickBot="1" customHeight="1">
      <c r="A11" s="1" t="s">
        <v>15</v>
      </c>
      <c r="B11" s="1"/>
      <c r="C11" s="10" t="s">
        <v>16</v>
      </c>
      <c r="D11" s="1" t="s">
        <v>17</v>
      </c>
      <c r="E11" s="11">
        <v>0.012</v>
      </c>
      <c r="F11" s="12">
        <v>3289.66</v>
      </c>
      <c r="G11" s="12">
        <f ca="1">ROUND(INDIRECT(ADDRESS(ROW()+(0), COLUMN()+(-2), 1))*INDIRECT(ADDRESS(ROW()+(0), COLUMN()+(-1), 1)), 2)</f>
        <v>39.48</v>
      </c>
    </row>
    <row r="12" spans="1:7" ht="13.50" thickBot="1" customHeight="1">
      <c r="A12" s="1" t="s">
        <v>18</v>
      </c>
      <c r="B12" s="1"/>
      <c r="C12" s="10" t="s">
        <v>19</v>
      </c>
      <c r="D12" s="1" t="s">
        <v>20</v>
      </c>
      <c r="E12" s="11">
        <v>0.098</v>
      </c>
      <c r="F12" s="12">
        <v>45246.8</v>
      </c>
      <c r="G12" s="12">
        <f ca="1">ROUND(INDIRECT(ADDRESS(ROW()+(0), COLUMN()+(-2), 1))*INDIRECT(ADDRESS(ROW()+(0), COLUMN()+(-1), 1)), 2)</f>
        <v>4434.18</v>
      </c>
    </row>
    <row r="13" spans="1:7" ht="13.50" thickBot="1" customHeight="1">
      <c r="A13" s="1" t="s">
        <v>21</v>
      </c>
      <c r="B13" s="1"/>
      <c r="C13" s="10" t="s">
        <v>22</v>
      </c>
      <c r="D13" s="1" t="s">
        <v>23</v>
      </c>
      <c r="E13" s="11">
        <v>15</v>
      </c>
      <c r="F13" s="12">
        <v>484.68</v>
      </c>
      <c r="G13" s="12">
        <f ca="1">ROUND(INDIRECT(ADDRESS(ROW()+(0), COLUMN()+(-2), 1))*INDIRECT(ADDRESS(ROW()+(0), COLUMN()+(-1), 1)), 2)</f>
        <v>7270.2</v>
      </c>
    </row>
    <row r="14" spans="1:7" ht="55.50" thickBot="1" customHeight="1">
      <c r="A14" s="1" t="s">
        <v>24</v>
      </c>
      <c r="B14" s="1"/>
      <c r="C14" s="10" t="s">
        <v>25</v>
      </c>
      <c r="D14" s="1" t="s">
        <v>26</v>
      </c>
      <c r="E14" s="13">
        <v>6</v>
      </c>
      <c r="F14" s="14">
        <v>887869</v>
      </c>
      <c r="G14" s="14">
        <f ca="1">ROUND(INDIRECT(ADDRESS(ROW()+(0), COLUMN()+(-2), 1))*INDIRECT(ADDRESS(ROW()+(0), COLUMN()+(-1), 1)), 2)</f>
        <v>5.32721e+06</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5.37051e+06</v>
      </c>
    </row>
    <row r="16" spans="1:7" ht="13.50" thickBot="1" customHeight="1">
      <c r="A16" s="15">
        <v>2</v>
      </c>
      <c r="B16" s="15"/>
      <c r="C16" s="15"/>
      <c r="D16" s="18" t="s">
        <v>28</v>
      </c>
      <c r="E16" s="18"/>
      <c r="F16" s="15"/>
      <c r="G16" s="15"/>
    </row>
    <row r="17" spans="1:7" ht="13.50" thickBot="1" customHeight="1">
      <c r="A17" s="1" t="s">
        <v>29</v>
      </c>
      <c r="B17" s="1"/>
      <c r="C17" s="10" t="s">
        <v>30</v>
      </c>
      <c r="D17" s="1" t="s">
        <v>31</v>
      </c>
      <c r="E17" s="13">
        <v>0.049</v>
      </c>
      <c r="F17" s="14">
        <v>8779.49</v>
      </c>
      <c r="G17" s="14">
        <f ca="1">ROUND(INDIRECT(ADDRESS(ROW()+(0), COLUMN()+(-2), 1))*INDIRECT(ADDRESS(ROW()+(0), COLUMN()+(-1), 1)), 2)</f>
        <v>430.2</v>
      </c>
    </row>
    <row r="18" spans="1:7" ht="13.50" thickBot="1" customHeight="1">
      <c r="A18" s="15"/>
      <c r="B18" s="15"/>
      <c r="C18" s="15"/>
      <c r="D18" s="15"/>
      <c r="E18" s="9" t="s">
        <v>32</v>
      </c>
      <c r="F18" s="9"/>
      <c r="G18" s="17">
        <f ca="1">ROUND(SUM(INDIRECT(ADDRESS(ROW()+(-1), COLUMN()+(0), 1))), 2)</f>
        <v>430.2</v>
      </c>
    </row>
    <row r="19" spans="1:7" ht="13.50" thickBot="1" customHeight="1">
      <c r="A19" s="15">
        <v>3</v>
      </c>
      <c r="B19" s="15"/>
      <c r="C19" s="15"/>
      <c r="D19" s="18" t="s">
        <v>33</v>
      </c>
      <c r="E19" s="18"/>
      <c r="F19" s="15"/>
      <c r="G19" s="15"/>
    </row>
    <row r="20" spans="1:7" ht="13.50" thickBot="1" customHeight="1">
      <c r="A20" s="1" t="s">
        <v>34</v>
      </c>
      <c r="B20" s="1"/>
      <c r="C20" s="10" t="s">
        <v>35</v>
      </c>
      <c r="D20" s="1" t="s">
        <v>36</v>
      </c>
      <c r="E20" s="11">
        <v>4.139</v>
      </c>
      <c r="F20" s="12">
        <v>27792.3</v>
      </c>
      <c r="G20" s="12">
        <f ca="1">ROUND(INDIRECT(ADDRESS(ROW()+(0), COLUMN()+(-2), 1))*INDIRECT(ADDRESS(ROW()+(0), COLUMN()+(-1), 1)), 2)</f>
        <v>115032</v>
      </c>
    </row>
    <row r="21" spans="1:7" ht="13.50" thickBot="1" customHeight="1">
      <c r="A21" s="1" t="s">
        <v>37</v>
      </c>
      <c r="B21" s="1"/>
      <c r="C21" s="10" t="s">
        <v>38</v>
      </c>
      <c r="D21" s="1" t="s">
        <v>39</v>
      </c>
      <c r="E21" s="11">
        <v>4.74</v>
      </c>
      <c r="F21" s="12">
        <v>20774.2</v>
      </c>
      <c r="G21" s="12">
        <f ca="1">ROUND(INDIRECT(ADDRESS(ROW()+(0), COLUMN()+(-2), 1))*INDIRECT(ADDRESS(ROW()+(0), COLUMN()+(-1), 1)), 2)</f>
        <v>98469.6</v>
      </c>
    </row>
    <row r="22" spans="1:7" ht="13.50" thickBot="1" customHeight="1">
      <c r="A22" s="1" t="s">
        <v>40</v>
      </c>
      <c r="B22" s="1"/>
      <c r="C22" s="10" t="s">
        <v>41</v>
      </c>
      <c r="D22" s="1" t="s">
        <v>42</v>
      </c>
      <c r="E22" s="11">
        <v>1.354</v>
      </c>
      <c r="F22" s="12">
        <v>28165.3</v>
      </c>
      <c r="G22" s="12">
        <f ca="1">ROUND(INDIRECT(ADDRESS(ROW()+(0), COLUMN()+(-2), 1))*INDIRECT(ADDRESS(ROW()+(0), COLUMN()+(-1), 1)), 2)</f>
        <v>38135.8</v>
      </c>
    </row>
    <row r="23" spans="1:7" ht="13.50" thickBot="1" customHeight="1">
      <c r="A23" s="1" t="s">
        <v>43</v>
      </c>
      <c r="B23" s="1"/>
      <c r="C23" s="10" t="s">
        <v>44</v>
      </c>
      <c r="D23" s="1" t="s">
        <v>45</v>
      </c>
      <c r="E23" s="13">
        <v>1.354</v>
      </c>
      <c r="F23" s="14">
        <v>20821.5</v>
      </c>
      <c r="G23" s="14">
        <f ca="1">ROUND(INDIRECT(ADDRESS(ROW()+(0), COLUMN()+(-2), 1))*INDIRECT(ADDRESS(ROW()+(0), COLUMN()+(-1), 1)), 2)</f>
        <v>28192.3</v>
      </c>
    </row>
    <row r="24" spans="1:7" ht="13.50" thickBot="1" customHeight="1">
      <c r="A24" s="15"/>
      <c r="B24" s="15"/>
      <c r="C24" s="15"/>
      <c r="D24" s="15"/>
      <c r="E24" s="9" t="s">
        <v>46</v>
      </c>
      <c r="F24" s="9"/>
      <c r="G24" s="17">
        <f ca="1">ROUND(SUM(INDIRECT(ADDRESS(ROW()+(-1), COLUMN()+(0), 1)),INDIRECT(ADDRESS(ROW()+(-2), COLUMN()+(0), 1)),INDIRECT(ADDRESS(ROW()+(-3), COLUMN()+(0), 1)),INDIRECT(ADDRESS(ROW()+(-4), COLUMN()+(0), 1))), 2)</f>
        <v>279830</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1)),INDIRECT(ADDRESS(ROW()+(-8), COLUMN()+(1), 1)),INDIRECT(ADDRESS(ROW()+(-11), COLUMN()+(1), 1))), 2)</f>
        <v>5.65077e+06</v>
      </c>
      <c r="G26" s="14">
        <f ca="1">ROUND(INDIRECT(ADDRESS(ROW()+(0), COLUMN()+(-2), 1))*INDIRECT(ADDRESS(ROW()+(0), COLUMN()+(-1), 1))/100, 2)</f>
        <v>113015</v>
      </c>
    </row>
    <row r="27" spans="1:7" ht="13.50" thickBot="1" customHeight="1">
      <c r="A27" s="21" t="s">
        <v>50</v>
      </c>
      <c r="B27" s="21"/>
      <c r="C27" s="22"/>
      <c r="D27" s="23"/>
      <c r="E27" s="24" t="s">
        <v>51</v>
      </c>
      <c r="F27" s="25"/>
      <c r="G27" s="26">
        <f ca="1">ROUND(SUM(INDIRECT(ADDRESS(ROW()+(-1), COLUMN()+(0), 1)),INDIRECT(ADDRESS(ROW()+(-3), COLUMN()+(0), 1)),INDIRECT(ADDRESS(ROW()+(-9), COLUMN()+(0), 1)),INDIRECT(ADDRESS(ROW()+(-12), COLUMN()+(0), 1))), 2)</f>
        <v>5.76379e+06</v>
      </c>
    </row>
  </sheetData>
  <mergeCells count="31">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E18:F18"/>
    <mergeCell ref="A19:B19"/>
    <mergeCell ref="D19:E19"/>
    <mergeCell ref="A20:B20"/>
    <mergeCell ref="A21:B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