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<sst xmlns="http://schemas.openxmlformats.org/spreadsheetml/2006/main" count="38" uniqueCount="38">
  <si>
    <t xml:space="preserve"/>
  </si>
  <si>
    <t xml:space="preserve">UMQ050</t>
  </si>
  <si>
    <t xml:space="preserve">Ud</t>
  </si>
  <si>
    <t xml:space="preserve">Barrera levadiza peatonal.</t>
  </si>
  <si>
    <r>
      <rPr>
        <b/>
        <sz val="7.80"/>
        <color rgb="FF000000"/>
        <rFont val="Arial"/>
        <family val="2"/>
      </rPr>
      <t xml:space="preserve">Conjunto de barrera modular levadiza peatonal "ZIGMETAL", de acero laminado en caliente, de 3000x868 mm, compuesto por barra longitudinal con acabado en color verde con textura férrea, apoyada sobre montantes de cierre y de leva previstos para anclaje mediante recibido en solera de hormigón</t>
    </r>
    <r>
      <rPr>
        <sz val="7.80"/>
        <color rgb="FF000000"/>
        <rFont val="Arial"/>
        <family val="2"/>
      </rPr>
      <t xml:space="preserve">.</t>
    </r>
  </si>
  <si>
    <t xml:space="preserve">Descompuesto</t>
  </si>
  <si>
    <t xml:space="preserve">Ud</t>
  </si>
  <si>
    <t xml:space="preserve">Descomposición</t>
  </si>
  <si>
    <t xml:space="preserve">Rend.</t>
  </si>
  <si>
    <t xml:space="preserve">p.s.</t>
  </si>
  <si>
    <t xml:space="preserve">Precio partida</t>
  </si>
  <si>
    <t xml:space="preserve">mt10hmf050aaaadbcc</t>
  </si>
  <si>
    <t xml:space="preserve">m³</t>
  </si>
  <si>
    <t xml:space="preserve">Hormigón en masa f'c=210 kg/cm² (21 MPa), clase de exposición F0 S0 P0 C0, tamaño máximo del árido 19 mm, consistencia plástica, fabricado en central y vertido desde camión, según NSR-10 y ACI 318-08.</t>
  </si>
  <si>
    <t xml:space="preserve">mt52mut025b</t>
  </si>
  <si>
    <t xml:space="preserve">Ud</t>
  </si>
  <si>
    <t xml:space="preserve">Placa de anclaje "ZIGMETAL", para recibido de montante de barrera en solera de hormigón.</t>
  </si>
  <si>
    <t xml:space="preserve">mt52mut020a</t>
  </si>
  <si>
    <t xml:space="preserve">Ud</t>
  </si>
  <si>
    <t xml:space="preserve">Montante "ZIGMETAL", de 868 mm de altura, con articulación en el apoyo y seguro de protección vertical, realizado con pletina de acero laminado en caliente de 50x8 mm, con portaseñales de color verde.</t>
  </si>
  <si>
    <t xml:space="preserve">mt52mut015a</t>
  </si>
  <si>
    <t xml:space="preserve">Ud</t>
  </si>
  <si>
    <t xml:space="preserve">Montante de cierre "ZIGMETAL" de 868 mm de altura, realizado con pletina de acero laminado en caliente de 50x8 mm, con portaseñales de color verde.</t>
  </si>
  <si>
    <t xml:space="preserve">mt52mut010aa</t>
  </si>
  <si>
    <t xml:space="preserve">Ud</t>
  </si>
  <si>
    <t xml:space="preserve">Barra longitudinal de acero laminado en caliente "ZIGMETAL" de 3000 mm de longitud, 100 mm de diámetro y 2 mm de espesor con acabado en color verde con textura férrea, incluso contrapeso oculto en un extremo y manilla integrada en el extremo opuesto para facilitar su elevación, para apoyo entre montantes, en barrera levadiza para protección peatonal.</t>
  </si>
  <si>
    <t xml:space="preserve">mo027</t>
  </si>
  <si>
    <t xml:space="preserve">h</t>
  </si>
  <si>
    <t xml:space="preserve">Oficial 1ª de obra pública.</t>
  </si>
  <si>
    <t xml:space="preserve">mo051</t>
  </si>
  <si>
    <t xml:space="preserve">h</t>
  </si>
  <si>
    <t xml:space="preserve">Ayudante de obra pública.</t>
  </si>
  <si>
    <t xml:space="preserve">%</t>
  </si>
  <si>
    <t xml:space="preserve">Medios auxiliares</t>
  </si>
  <si>
    <t xml:space="preserve">%</t>
  </si>
  <si>
    <t xml:space="preserve">Costes indirectos</t>
  </si>
  <si>
    <t xml:space="preserve">Coste de mantenimiento decenal: 1.338.772,32 $ en los primeros 10 años.</t>
  </si>
  <si>
    <t xml:space="preserve">Total:</t>
  </si>
</sst>
</file>

<file path=xl/styles.xml><?xml version="1.0" encoding="utf-8"?>
<styleSheet xmlns="http://schemas.openxmlformats.org/spreadsheetml/2006/main">
  <numFmts count="2">
    <numFmt numFmtId="200" formatCode="0.000"/>
    <numFmt numFmtId="201" formatCode="0.00"/>
  </numFmts>
  <fonts count="2">
    <font>
      <sz val="7.80"/>
      <color rgb="FF000000"/>
      <name val="Arial"/>
      <family val="2"/>
    </font>
    <font>
      <b/>
      <sz val="7.80"/>
      <color rgb="FF000000"/>
      <name val="Arial"/>
      <family val="2"/>
    </font>
  </fonts>
  <fills count="2">
    <fill>
      <patternFill patternType="none"/>
    </fill>
    <fill>
      <patternFill patternType="gray125"/>
    </fill>
  </fills>
  <borders count="9">
    <border>
      <left/>
      <right/>
      <top/>
      <bottom/>
      <diagonal/>
    </border>
    <border>
      <left/>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1" xfId="0" applyFont="1" applyAlignment="1">
      <alignment horizontal="left" vertical="top" wrapText="1"/>
    </xf>
    <xf numFmtId="0" fontId="1" fillId="0" borderId="1" xfId="0" applyFont="1" applyAlignment="1">
      <alignment horizontal="center" vertical="top" wrapText="1"/>
    </xf>
    <xf numFmtId="0" fontId="0" fillId="0" borderId="1" xfId="0" applyFont="1" applyAlignment="1">
      <alignment horizontal="center" vertical="center" wrapText="1"/>
    </xf>
    <xf numFmtId="0" fontId="0" fillId="0" borderId="2" xfId="0" applyFont="1" applyAlignment="1">
      <alignment horizontal="left" vertical="top" wrapText="1"/>
    </xf>
    <xf numFmtId="0" fontId="0" fillId="0" borderId="3" xfId="0" applyFont="1" applyAlignment="1">
      <alignment horizontal="left" vertical="top" wrapText="1"/>
    </xf>
    <xf numFmtId="0" fontId="0" fillId="0" borderId="4" xfId="0" applyFont="1" applyAlignment="1">
      <alignment horizontal="left" vertical="top" wrapText="1"/>
    </xf>
    <xf numFmtId="0" fontId="0" fillId="0" borderId="5" xfId="0" applyFont="1" applyAlignment="1">
      <alignment horizontal="center" vertical="top" wrapText="1"/>
    </xf>
    <xf numFmtId="0" fontId="0" fillId="0" borderId="6" xfId="0" applyFont="1" applyAlignment="1">
      <alignment horizontal="left" vertical="top" wrapText="1"/>
    </xf>
    <xf numFmtId="0" fontId="0" fillId="0" borderId="0" xfId="0" applyFont="1" applyAlignment="1">
      <alignment horizontal="center" vertical="top" wrapText="1"/>
    </xf>
    <xf numFmtId="0" fontId="0" fillId="0" borderId="6" xfId="0" applyFont="1" applyAlignment="1">
      <alignment horizontal="center" vertical="top" wrapText="1"/>
    </xf>
    <xf numFmtId="200" fontId="0" fillId="0" borderId="0" xfId="0" applyFont="1" applyAlignment="1">
      <alignment horizontal="right" vertical="top" wrapText="1"/>
    </xf>
    <xf numFmtId="200" fontId="0" fillId="0" borderId="6" xfId="0" applyFont="1" applyAlignment="1">
      <alignment horizontal="right" vertical="top" wrapText="1"/>
    </xf>
    <xf numFmtId="201" fontId="0" fillId="0" borderId="0" xfId="0" applyFont="1" applyAlignment="1">
      <alignment horizontal="right" vertical="top" wrapText="1"/>
    </xf>
    <xf numFmtId="201" fontId="0" fillId="0" borderId="6" xfId="0" applyFont="1" applyAlignment="1">
      <alignment horizontal="right" vertical="top" wrapText="1"/>
    </xf>
    <xf numFmtId="0" fontId="0" fillId="0" borderId="7" xfId="0" applyFont="1" applyAlignment="1">
      <alignment horizontal="left" vertical="top" wrapText="1"/>
    </xf>
    <xf numFmtId="0" fontId="0" fillId="0" borderId="7" xfId="0" applyFont="1" applyAlignment="1">
      <alignment horizontal="center" vertical="top" wrapText="1"/>
    </xf>
    <xf numFmtId="200" fontId="0" fillId="0" borderId="7" xfId="0" applyFont="1" applyAlignment="1">
      <alignment horizontal="right" vertical="top" wrapText="1"/>
    </xf>
    <xf numFmtId="201" fontId="0" fillId="0" borderId="7" xfId="0" applyFont="1" applyAlignment="1">
      <alignment horizontal="right" vertical="top" wrapText="1"/>
    </xf>
    <xf numFmtId="0" fontId="0" fillId="0" borderId="8" xfId="0" applyFont="1" applyAlignment="1">
      <alignment horizontal="center" vertical="top" wrapText="1"/>
    </xf>
    <xf numFmtId="0" fontId="0" fillId="0" borderId="8" xfId="0" applyFont="1" applyAlignment="1">
      <alignment horizontal="left" vertical="top" wrapText="1"/>
    </xf>
    <xf numFmtId="200" fontId="0" fillId="0" borderId="8" xfId="0" applyFont="1" applyAlignment="1">
      <alignment horizontal="right" vertical="top" wrapText="1"/>
    </xf>
    <xf numFmtId="201" fontId="0" fillId="0" borderId="8" xfId="0" applyFont="1" applyAlignment="1">
      <alignment horizontal="right" vertical="top" wrapText="1"/>
    </xf>
    <xf numFmtId="0" fontId="0" fillId="0" borderId="4" xfId="0" applyFont="1" applyAlignment="1">
      <alignment horizontal="center" vertical="center" wrapText="1"/>
    </xf>
    <xf numFmtId="201" fontId="0" fillId="0" borderId="4"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19.96" customWidth="1"/>
    <col min="2" max="2" width="3.79" customWidth="1"/>
    <col min="3" max="3" width="0.73" customWidth="1"/>
    <col min="4" max="4" width="22.00" customWidth="1"/>
    <col min="5" max="5" width="26.23" customWidth="1"/>
    <col min="6" max="6" width="14.43" customWidth="1"/>
    <col min="7" max="7" width="1.02" customWidth="1"/>
    <col min="8" max="8" width="5.39" customWidth="1"/>
    <col min="9" max="9" width="10.05" customWidth="1"/>
    <col min="10" max="10" width="2.33" customWidth="1"/>
    <col min="11" max="11" width="13.11" customWidth="1"/>
  </cols>
  <sheetData>
    <row r="1" spans="1:1" ht="1.80" thickBot="1" customHeight="1">
      <c r="A1" s="1" t="s">
        <v>0</v>
      </c>
      <c r="B1" s="1"/>
      <c r="C1" s="1"/>
      <c r="D1" s="1"/>
      <c r="E1" s="1"/>
      <c r="F1" s="1"/>
      <c r="G1" s="1"/>
      <c r="H1" s="1"/>
      <c r="I1" s="1"/>
      <c r="J1" s="1"/>
      <c r="K1" s="1"/>
    </row>
    <row r="3" spans="1:11" ht="12.00" thickBot="1" customHeight="1">
      <c r="A3" s="3" t="s">
        <v>1</v>
      </c>
      <c r="B3" s="3"/>
      <c r="C3" s="3"/>
      <c r="D3" s="4" t="s">
        <v>2</v>
      </c>
      <c r="E3" s="3" t="s">
        <v>3</v>
      </c>
      <c r="F3" s="5"/>
      <c r="G3" s="5"/>
      <c r="H3" s="5"/>
      <c r="I3" s="5"/>
      <c r="J3" s="5"/>
      <c r="K3" s="5"/>
    </row>
    <row r="4" spans="1:11" ht="31.20" thickBot="1" customHeight="1">
      <c r="A4" s="6" t="s">
        <v>4</v>
      </c>
      <c r="B4" s="6"/>
      <c r="C4" s="6"/>
      <c r="D4" s="7"/>
      <c r="E4" s="7"/>
      <c r="F4" s="7"/>
      <c r="G4" s="7"/>
      <c r="H4" s="7"/>
      <c r="I4" s="7"/>
      <c r="J4" s="8"/>
      <c r="K4" s="8"/>
    </row>
    <row r="7" spans="1:11" ht="12.00" thickBot="1" customHeight="1">
      <c r="A7" s="9" t="s">
        <v>5</v>
      </c>
      <c r="B7" s="9" t="s">
        <v>6</v>
      </c>
      <c r="C7" s="9" t="s">
        <v>7</v>
      </c>
      <c r="D7" s="9"/>
      <c r="E7" s="9"/>
      <c r="F7" s="9"/>
      <c r="G7" s="9" t="s">
        <v>8</v>
      </c>
      <c r="H7" s="9"/>
      <c r="I7" s="9" t="s">
        <v>9</v>
      </c>
      <c r="J7" s="9"/>
      <c r="K7" s="9" t="s">
        <v>10</v>
      </c>
    </row>
    <row r="8" spans="1:11" ht="31.20" thickBot="1" customHeight="1">
      <c r="A8" s="10" t="s">
        <v>11</v>
      </c>
      <c r="B8" s="12" t="s">
        <v>12</v>
      </c>
      <c r="C8" s="10" t="s">
        <v>13</v>
      </c>
      <c r="D8" s="10"/>
      <c r="E8" s="10"/>
      <c r="F8" s="10"/>
      <c r="G8" s="14">
        <v>0.100000</v>
      </c>
      <c r="H8" s="14"/>
      <c r="I8" s="16">
        <v>206762.320000</v>
      </c>
      <c r="J8" s="16"/>
      <c r="K8" s="16">
        <f ca="1">ROUND(INDIRECT(ADDRESS(ROW()+(0), COLUMN()+(-4), 1))*INDIRECT(ADDRESS(ROW()+(0), COLUMN()+(-2), 1)), 2)</f>
        <v>20676.230000</v>
      </c>
    </row>
    <row r="9" spans="1:11" ht="21.60" thickBot="1" customHeight="1">
      <c r="A9" s="17" t="s">
        <v>14</v>
      </c>
      <c r="B9" s="18" t="s">
        <v>15</v>
      </c>
      <c r="C9" s="17" t="s">
        <v>16</v>
      </c>
      <c r="D9" s="17"/>
      <c r="E9" s="17"/>
      <c r="F9" s="17"/>
      <c r="G9" s="19">
        <v>2.000000</v>
      </c>
      <c r="H9" s="19"/>
      <c r="I9" s="20">
        <v>22636.520000</v>
      </c>
      <c r="J9" s="20"/>
      <c r="K9" s="20">
        <f ca="1">ROUND(INDIRECT(ADDRESS(ROW()+(0), COLUMN()+(-4), 1))*INDIRECT(ADDRESS(ROW()+(0), COLUMN()+(-2), 1)), 2)</f>
        <v>45273.040000</v>
      </c>
    </row>
    <row r="10" spans="1:11" ht="31.20" thickBot="1" customHeight="1">
      <c r="A10" s="17" t="s">
        <v>17</v>
      </c>
      <c r="B10" s="18" t="s">
        <v>18</v>
      </c>
      <c r="C10" s="17" t="s">
        <v>19</v>
      </c>
      <c r="D10" s="17"/>
      <c r="E10" s="17"/>
      <c r="F10" s="17"/>
      <c r="G10" s="19">
        <v>1.000000</v>
      </c>
      <c r="H10" s="19"/>
      <c r="I10" s="20">
        <v>588549.540000</v>
      </c>
      <c r="J10" s="20"/>
      <c r="K10" s="20">
        <f ca="1">ROUND(INDIRECT(ADDRESS(ROW()+(0), COLUMN()+(-4), 1))*INDIRECT(ADDRESS(ROW()+(0), COLUMN()+(-2), 1)), 2)</f>
        <v>588549.540000</v>
      </c>
    </row>
    <row r="11" spans="1:11" ht="31.20" thickBot="1" customHeight="1">
      <c r="A11" s="17" t="s">
        <v>20</v>
      </c>
      <c r="B11" s="18" t="s">
        <v>21</v>
      </c>
      <c r="C11" s="17" t="s">
        <v>22</v>
      </c>
      <c r="D11" s="17"/>
      <c r="E11" s="17"/>
      <c r="F11" s="17"/>
      <c r="G11" s="19">
        <v>1.000000</v>
      </c>
      <c r="H11" s="19"/>
      <c r="I11" s="20">
        <v>452730.420000</v>
      </c>
      <c r="J11" s="20"/>
      <c r="K11" s="20">
        <f ca="1">ROUND(INDIRECT(ADDRESS(ROW()+(0), COLUMN()+(-4), 1))*INDIRECT(ADDRESS(ROW()+(0), COLUMN()+(-2), 1)), 2)</f>
        <v>452730.420000</v>
      </c>
    </row>
    <row r="12" spans="1:11" ht="60.00" thickBot="1" customHeight="1">
      <c r="A12" s="17" t="s">
        <v>23</v>
      </c>
      <c r="B12" s="18" t="s">
        <v>24</v>
      </c>
      <c r="C12" s="17" t="s">
        <v>25</v>
      </c>
      <c r="D12" s="17"/>
      <c r="E12" s="17"/>
      <c r="F12" s="17"/>
      <c r="G12" s="19">
        <v>1.000000</v>
      </c>
      <c r="H12" s="19"/>
      <c r="I12" s="20">
        <v>545791.670000</v>
      </c>
      <c r="J12" s="20"/>
      <c r="K12" s="20">
        <f ca="1">ROUND(INDIRECT(ADDRESS(ROW()+(0), COLUMN()+(-4), 1))*INDIRECT(ADDRESS(ROW()+(0), COLUMN()+(-2), 1)), 2)</f>
        <v>545791.670000</v>
      </c>
    </row>
    <row r="13" spans="1:11" ht="12.00" thickBot="1" customHeight="1">
      <c r="A13" s="17" t="s">
        <v>26</v>
      </c>
      <c r="B13" s="18" t="s">
        <v>27</v>
      </c>
      <c r="C13" s="17" t="s">
        <v>28</v>
      </c>
      <c r="D13" s="17"/>
      <c r="E13" s="17"/>
      <c r="F13" s="17"/>
      <c r="G13" s="19">
        <v>1.284000</v>
      </c>
      <c r="H13" s="19"/>
      <c r="I13" s="20">
        <v>9515.920000</v>
      </c>
      <c r="J13" s="20"/>
      <c r="K13" s="20">
        <f ca="1">ROUND(INDIRECT(ADDRESS(ROW()+(0), COLUMN()+(-4), 1))*INDIRECT(ADDRESS(ROW()+(0), COLUMN()+(-2), 1)), 2)</f>
        <v>12218.440000</v>
      </c>
    </row>
    <row r="14" spans="1:11" ht="12.00" thickBot="1" customHeight="1">
      <c r="A14" s="17" t="s">
        <v>29</v>
      </c>
      <c r="B14" s="21" t="s">
        <v>30</v>
      </c>
      <c r="C14" s="22" t="s">
        <v>31</v>
      </c>
      <c r="D14" s="22"/>
      <c r="E14" s="22"/>
      <c r="F14" s="22"/>
      <c r="G14" s="23">
        <v>1.284000</v>
      </c>
      <c r="H14" s="23"/>
      <c r="I14" s="24">
        <v>8926.870000</v>
      </c>
      <c r="J14" s="24"/>
      <c r="K14" s="24">
        <f ca="1">ROUND(INDIRECT(ADDRESS(ROW()+(0), COLUMN()+(-4), 1))*INDIRECT(ADDRESS(ROW()+(0), COLUMN()+(-2), 1)), 2)</f>
        <v>11462.100000</v>
      </c>
    </row>
    <row r="15" spans="1:11" ht="12.00" thickBot="1" customHeight="1">
      <c r="A15" s="17"/>
      <c r="B15" s="12" t="s">
        <v>32</v>
      </c>
      <c r="C15" s="10" t="s">
        <v>33</v>
      </c>
      <c r="D15" s="10"/>
      <c r="E15" s="10"/>
      <c r="F15" s="10"/>
      <c r="G15" s="14">
        <v>2.000000</v>
      </c>
      <c r="H15" s="14"/>
      <c r="I15" s="16">
        <f ca="1">ROUND(SUM(INDIRECT(ADDRESS(ROW()+(-1), COLUMN()+(2), 1)),INDIRECT(ADDRESS(ROW()+(-2), COLUMN()+(2), 1)),INDIRECT(ADDRESS(ROW()+(-3), COLUMN()+(2), 1)),INDIRECT(ADDRESS(ROW()+(-4), COLUMN()+(2), 1)),INDIRECT(ADDRESS(ROW()+(-5), COLUMN()+(2), 1)),INDIRECT(ADDRESS(ROW()+(-6), COLUMN()+(2), 1)),INDIRECT(ADDRESS(ROW()+(-7), COLUMN()+(2), 1))), 2)</f>
        <v>1676701.440000</v>
      </c>
      <c r="J15" s="16"/>
      <c r="K15" s="16">
        <f ca="1">ROUND(INDIRECT(ADDRESS(ROW()+(0), COLUMN()+(-4), 1))*INDIRECT(ADDRESS(ROW()+(0), COLUMN()+(-2), 1))/100, 2)</f>
        <v>33534.030000</v>
      </c>
    </row>
    <row r="16" spans="1:11" ht="12.00" thickBot="1" customHeight="1">
      <c r="A16" s="22"/>
      <c r="B16" s="21" t="s">
        <v>34</v>
      </c>
      <c r="C16" s="22" t="s">
        <v>35</v>
      </c>
      <c r="D16" s="22"/>
      <c r="E16" s="22"/>
      <c r="F16" s="22"/>
      <c r="G16" s="23">
        <v>3.000000</v>
      </c>
      <c r="H16" s="23"/>
      <c r="I16" s="24">
        <f ca="1">ROUND(SUM(INDIRECT(ADDRESS(ROW()+(-1), COLUMN()+(2), 1)),INDIRECT(ADDRESS(ROW()+(-2), COLUMN()+(2), 1)),INDIRECT(ADDRESS(ROW()+(-3), COLUMN()+(2), 1)),INDIRECT(ADDRESS(ROW()+(-4), COLUMN()+(2), 1)),INDIRECT(ADDRESS(ROW()+(-5), COLUMN()+(2), 1)),INDIRECT(ADDRESS(ROW()+(-6), COLUMN()+(2), 1)),INDIRECT(ADDRESS(ROW()+(-7), COLUMN()+(2), 1)),INDIRECT(ADDRESS(ROW()+(-8), COLUMN()+(2), 1))), 2)</f>
        <v>1710235.470000</v>
      </c>
      <c r="J16" s="24"/>
      <c r="K16" s="24">
        <f ca="1">ROUND(INDIRECT(ADDRESS(ROW()+(0), COLUMN()+(-4), 1))*INDIRECT(ADDRESS(ROW()+(0), COLUMN()+(-2), 1))/100, 2)</f>
        <v>51307.060000</v>
      </c>
    </row>
    <row r="17" spans="1:11" ht="12.00" thickBot="1" customHeight="1">
      <c r="A17" s="6" t="s">
        <v>36</v>
      </c>
      <c r="B17" s="7"/>
      <c r="C17" s="7"/>
      <c r="D17" s="7"/>
      <c r="E17" s="7"/>
      <c r="F17" s="7"/>
      <c r="G17" s="25"/>
      <c r="H17" s="25"/>
      <c r="I17" s="6" t="s">
        <v>37</v>
      </c>
      <c r="J17" s="6"/>
      <c r="K17" s="26">
        <f ca="1">ROUND(SUM(INDIRECT(ADDRESS(ROW()+(-1), COLUMN()+(0), 1)),INDIRECT(ADDRESS(ROW()+(-2), COLUMN()+(0), 1)),INDIRECT(ADDRESS(ROW()+(-3), COLUMN()+(0), 1)),INDIRECT(ADDRESS(ROW()+(-4), COLUMN()+(0), 1)),INDIRECT(ADDRESS(ROW()+(-5), COLUMN()+(0), 1)),INDIRECT(ADDRESS(ROW()+(-6), COLUMN()+(0), 1)),INDIRECT(ADDRESS(ROW()+(-7), COLUMN()+(0), 1)),INDIRECT(ADDRESS(ROW()+(-8), COLUMN()+(0), 1)),INDIRECT(ADDRESS(ROW()+(-9), COLUMN()+(0), 1))), 2)</f>
        <v>1761542.530000</v>
      </c>
    </row>
  </sheetData>
  <mergeCells count="39">
    <mergeCell ref="A1:K1"/>
    <mergeCell ref="A3:C3"/>
    <mergeCell ref="F3:G3"/>
    <mergeCell ref="H3:I3"/>
    <mergeCell ref="J3:K3"/>
    <mergeCell ref="A4:K4"/>
    <mergeCell ref="C7:F7"/>
    <mergeCell ref="G7:H7"/>
    <mergeCell ref="I7:J7"/>
    <mergeCell ref="C8:F8"/>
    <mergeCell ref="G8:H8"/>
    <mergeCell ref="I8:J8"/>
    <mergeCell ref="C9:F9"/>
    <mergeCell ref="G9:H9"/>
    <mergeCell ref="I9:J9"/>
    <mergeCell ref="C10:F10"/>
    <mergeCell ref="G10:H10"/>
    <mergeCell ref="I10:J10"/>
    <mergeCell ref="C11:F11"/>
    <mergeCell ref="G11:H11"/>
    <mergeCell ref="I11:J11"/>
    <mergeCell ref="C12:F12"/>
    <mergeCell ref="G12:H12"/>
    <mergeCell ref="I12:J12"/>
    <mergeCell ref="C13:F13"/>
    <mergeCell ref="G13:H13"/>
    <mergeCell ref="I13:J13"/>
    <mergeCell ref="C14:F14"/>
    <mergeCell ref="G14:H14"/>
    <mergeCell ref="I14:J14"/>
    <mergeCell ref="C15:F15"/>
    <mergeCell ref="G15:H15"/>
    <mergeCell ref="I15:J15"/>
    <mergeCell ref="C16:F16"/>
    <mergeCell ref="G16:H16"/>
    <mergeCell ref="I16:J16"/>
    <mergeCell ref="A17:F17"/>
    <mergeCell ref="G17:H17"/>
    <mergeCell ref="I17:J17"/>
  </mergeCells>
  <pageMargins left="0.620079" right="0.472441" top="0.472441" bottom="0.472441" header="0.0" footer="0.0"/>
  <pageSetup paperSize="9" orientation="portrait"/>
  <rowBreaks count="0" manualBreakCount="0">
    </rowBreaks>
</worksheet>
</file>