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<sst xmlns="http://schemas.openxmlformats.org/spreadsheetml/2006/main" count="35" uniqueCount="35">
  <si>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</si>
  <si>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UMQ040</t>
  </si>
  <si>
    <t xml:space="preserve">Ud</t>
  </si>
  <si>
    <t xml:space="preserve">Barrera fija modular.</t>
  </si>
  <si>
    <r>
      <rPr>
        <b/>
        <sz val="7.80"/>
        <color rgb="FF000000"/>
        <rFont val="Arial"/>
        <family val="2"/>
      </rPr>
      <t xml:space="preserve">Barrera fija de acero laminado en caliente, serie Elemental "ZIGMETAL", módulo de 3000x868 mm, compuesta de barra longitudinal con acabado en color verde con textura férrea, apoyada sobre montantes previstos para anclaje mediante recibido en solera de hormigón y con señalización en color verde RAL 6018</t>
    </r>
    <r>
      <rPr>
        <sz val="7.80"/>
        <color rgb="FF000000"/>
        <rFont val="Arial"/>
        <family val="2"/>
      </rPr>
      <t xml:space="preserve">.</t>
    </r>
  </si>
  <si>
    <t xml:space="preserve">Descompuesto</t>
  </si>
  <si>
    <t xml:space="preserve">Ud</t>
  </si>
  <si>
    <t xml:space="preserve">Descomposición</t>
  </si>
  <si>
    <t xml:space="preserve">Rend.</t>
  </si>
  <si>
    <t xml:space="preserve">p.s.</t>
  </si>
  <si>
    <t xml:space="preserve">Precio partida</t>
  </si>
  <si>
    <t xml:space="preserve">mt10hmf050aaaadbcc</t>
  </si>
  <si>
    <t xml:space="preserve">m³</t>
  </si>
  <si>
    <t xml:space="preserve">Hormigón en masa f'c=210 kg/cm² (21 MPa), clase de exposición F0 S0 P0 C0, tamaño máximo del árido 19 mm, consistencia plástica, fabricado en central y vertido desde camión, según NSR-10 y ACI 318-08.</t>
  </si>
  <si>
    <t xml:space="preserve">mt52mut025b</t>
  </si>
  <si>
    <t xml:space="preserve">Ud</t>
  </si>
  <si>
    <t xml:space="preserve">Placa de anclaje "ZIGMETAL", para recibido de montante de barrera en solera de hormigón.</t>
  </si>
  <si>
    <t xml:space="preserve">mt52mut030aaa</t>
  </si>
  <si>
    <t xml:space="preserve">Ud</t>
  </si>
  <si>
    <t xml:space="preserve">Barra longitudinal de acero laminado en caliente "ZIGMETAL" de 3000 mm de longitud, 100 mm de diámetro y 2 mm de espesor, con acabado en color verde con textura férrea, para apoyo entre montantes.</t>
  </si>
  <si>
    <t xml:space="preserve">mt52mut040a</t>
  </si>
  <si>
    <t xml:space="preserve">Ud</t>
  </si>
  <si>
    <t xml:space="preserve">Montante para barrera serie Elemental "ZIGMETAL" de 868 mm de altura, realizado con pletina de acero laminado en caliente de 50x8 mm, con portaseñales de color verde.</t>
  </si>
  <si>
    <t xml:space="preserve">mo027</t>
  </si>
  <si>
    <t xml:space="preserve">h</t>
  </si>
  <si>
    <t xml:space="preserve">Oficial 1ª de obra pública.</t>
  </si>
  <si>
    <t xml:space="preserve">mo051</t>
  </si>
  <si>
    <t xml:space="preserve">h</t>
  </si>
  <si>
    <t xml:space="preserve">Ayudante de obra pública.</t>
  </si>
  <si>
    <t xml:space="preserve">%</t>
  </si>
  <si>
    <t xml:space="preserve">Medios auxiliares</t>
  </si>
  <si>
    <t xml:space="preserve">%</t>
  </si>
  <si>
    <t xml:space="preserve">Costes indirectos</t>
  </si>
  <si>
    <t xml:space="preserve">Coste de mantenimiento decenal: 594.775,89 $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</si>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</sst>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9.96" customWidth="1"/>
    <col min="2" max="2" width="3.79" customWidth="1"/>
    <col min="3" max="3" width="0.73" customWidth="1"/>
    <col min="4" max="4" width="22.15" customWidth="1"/>
    <col min="5" max="5" width="25.94" customWidth="1"/>
    <col min="6" max="6" width="15.59" customWidth="1"/>
    <col min="7" max="7" width="0.58" customWidth="1"/>
    <col min="8" max="8" width="6.41" customWidth="1"/>
    <col min="9" max="9" width="8.45"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c r="H7" s="9" t="s">
        <v>8</v>
      </c>
      <c r="I7" s="9" t="s">
        <v>9</v>
      </c>
      <c r="J7" s="9"/>
      <c r="K7" s="9" t="s">
        <v>10</v>
      </c>
    </row>
    <row r="8" spans="1:11" ht="31.20" thickBot="1" customHeight="1">
      <c r="A8" s="10" t="s">
        <v>11</v>
      </c>
      <c r="B8" s="12" t="s">
        <v>12</v>
      </c>
      <c r="C8" s="10" t="s">
        <v>13</v>
      </c>
      <c r="D8" s="10"/>
      <c r="E8" s="10"/>
      <c r="F8" s="10"/>
      <c r="G8" s="10"/>
      <c r="H8" s="14">
        <v>0.100000</v>
      </c>
      <c r="I8" s="16">
        <v>206762.320000</v>
      </c>
      <c r="J8" s="16"/>
      <c r="K8" s="16">
        <f ca="1">ROUND(INDIRECT(ADDRESS(ROW()+(0), COLUMN()+(-3), 1))*INDIRECT(ADDRESS(ROW()+(0), COLUMN()+(-2), 1)), 2)</f>
        <v>20676.230000</v>
      </c>
    </row>
    <row r="9" spans="1:11" ht="21.60" thickBot="1" customHeight="1">
      <c r="A9" s="17" t="s">
        <v>14</v>
      </c>
      <c r="B9" s="18" t="s">
        <v>15</v>
      </c>
      <c r="C9" s="17" t="s">
        <v>16</v>
      </c>
      <c r="D9" s="17"/>
      <c r="E9" s="17"/>
      <c r="F9" s="17"/>
      <c r="G9" s="17"/>
      <c r="H9" s="19">
        <v>2.000000</v>
      </c>
      <c r="I9" s="20">
        <v>22636.520000</v>
      </c>
      <c r="J9" s="20"/>
      <c r="K9" s="20">
        <f ca="1">ROUND(INDIRECT(ADDRESS(ROW()+(0), COLUMN()+(-3), 1))*INDIRECT(ADDRESS(ROW()+(0), COLUMN()+(-2), 1)), 2)</f>
        <v>45273.040000</v>
      </c>
    </row>
    <row r="10" spans="1:11" ht="31.20" thickBot="1" customHeight="1">
      <c r="A10" s="17" t="s">
        <v>17</v>
      </c>
      <c r="B10" s="18" t="s">
        <v>18</v>
      </c>
      <c r="C10" s="17" t="s">
        <v>19</v>
      </c>
      <c r="D10" s="17"/>
      <c r="E10" s="17"/>
      <c r="F10" s="17"/>
      <c r="G10" s="17"/>
      <c r="H10" s="19">
        <v>1.000000</v>
      </c>
      <c r="I10" s="20">
        <v>143364.630000</v>
      </c>
      <c r="J10" s="20"/>
      <c r="K10" s="20">
        <f ca="1">ROUND(INDIRECT(ADDRESS(ROW()+(0), COLUMN()+(-3), 1))*INDIRECT(ADDRESS(ROW()+(0), COLUMN()+(-2), 1)), 2)</f>
        <v>143364.630000</v>
      </c>
    </row>
    <row r="11" spans="1:11" ht="31.20" thickBot="1" customHeight="1">
      <c r="A11" s="17" t="s">
        <v>20</v>
      </c>
      <c r="B11" s="18" t="s">
        <v>21</v>
      </c>
      <c r="C11" s="17" t="s">
        <v>22</v>
      </c>
      <c r="D11" s="17"/>
      <c r="E11" s="17"/>
      <c r="F11" s="17"/>
      <c r="G11" s="17"/>
      <c r="H11" s="19">
        <v>2.000000</v>
      </c>
      <c r="I11" s="20">
        <v>326971.970000</v>
      </c>
      <c r="J11" s="20"/>
      <c r="K11" s="20">
        <f ca="1">ROUND(INDIRECT(ADDRESS(ROW()+(0), COLUMN()+(-3), 1))*INDIRECT(ADDRESS(ROW()+(0), COLUMN()+(-2), 1)), 2)</f>
        <v>653943.940000</v>
      </c>
    </row>
    <row r="12" spans="1:11" ht="12.00" thickBot="1" customHeight="1">
      <c r="A12" s="17" t="s">
        <v>23</v>
      </c>
      <c r="B12" s="18" t="s">
        <v>24</v>
      </c>
      <c r="C12" s="17" t="s">
        <v>25</v>
      </c>
      <c r="D12" s="17"/>
      <c r="E12" s="17"/>
      <c r="F12" s="17"/>
      <c r="G12" s="17"/>
      <c r="H12" s="19">
        <v>1.156000</v>
      </c>
      <c r="I12" s="20">
        <v>9515.920000</v>
      </c>
      <c r="J12" s="20"/>
      <c r="K12" s="20">
        <f ca="1">ROUND(INDIRECT(ADDRESS(ROW()+(0), COLUMN()+(-3), 1))*INDIRECT(ADDRESS(ROW()+(0), COLUMN()+(-2), 1)), 2)</f>
        <v>11000.400000</v>
      </c>
    </row>
    <row r="13" spans="1:11" ht="12.00" thickBot="1" customHeight="1">
      <c r="A13" s="17" t="s">
        <v>26</v>
      </c>
      <c r="B13" s="21" t="s">
        <v>27</v>
      </c>
      <c r="C13" s="22" t="s">
        <v>28</v>
      </c>
      <c r="D13" s="22"/>
      <c r="E13" s="22"/>
      <c r="F13" s="22"/>
      <c r="G13" s="22"/>
      <c r="H13" s="23">
        <v>1.156000</v>
      </c>
      <c r="I13" s="24">
        <v>8926.870000</v>
      </c>
      <c r="J13" s="24"/>
      <c r="K13" s="24">
        <f ca="1">ROUND(INDIRECT(ADDRESS(ROW()+(0), COLUMN()+(-3), 1))*INDIRECT(ADDRESS(ROW()+(0), COLUMN()+(-2), 1)), 2)</f>
        <v>10319.460000</v>
      </c>
    </row>
    <row r="14" spans="1:11" ht="12.00" thickBot="1" customHeight="1">
      <c r="A14" s="17"/>
      <c r="B14" s="12" t="s">
        <v>29</v>
      </c>
      <c r="C14" s="10" t="s">
        <v>30</v>
      </c>
      <c r="D14" s="10"/>
      <c r="E14" s="10"/>
      <c r="F14" s="10"/>
      <c r="G14" s="10"/>
      <c r="H14" s="14">
        <v>2.000000</v>
      </c>
      <c r="I14" s="16">
        <f ca="1">ROUND(SUM(INDIRECT(ADDRESS(ROW()+(-1), COLUMN()+(2), 1)),INDIRECT(ADDRESS(ROW()+(-2), COLUMN()+(2), 1)),INDIRECT(ADDRESS(ROW()+(-3), COLUMN()+(2), 1)),INDIRECT(ADDRESS(ROW()+(-4), COLUMN()+(2), 1)),INDIRECT(ADDRESS(ROW()+(-5), COLUMN()+(2), 1)),INDIRECT(ADDRESS(ROW()+(-6), COLUMN()+(2), 1))), 2)</f>
        <v>884577.700000</v>
      </c>
      <c r="J14" s="16"/>
      <c r="K14" s="16">
        <f ca="1">ROUND(INDIRECT(ADDRESS(ROW()+(0), COLUMN()+(-3), 1))*INDIRECT(ADDRESS(ROW()+(0), COLUMN()+(-2), 1))/100, 2)</f>
        <v>17691.550000</v>
      </c>
    </row>
    <row r="15" spans="1:11" ht="12.00" thickBot="1" customHeight="1">
      <c r="A15" s="22"/>
      <c r="B15" s="21" t="s">
        <v>31</v>
      </c>
      <c r="C15" s="22" t="s">
        <v>32</v>
      </c>
      <c r="D15" s="22"/>
      <c r="E15" s="22"/>
      <c r="F15" s="22"/>
      <c r="G15" s="22"/>
      <c r="H15" s="23">
        <v>3.000000</v>
      </c>
      <c r="I15" s="24">
        <f ca="1">ROUND(SUM(INDIRECT(ADDRESS(ROW()+(-1), COLUMN()+(2), 1)),INDIRECT(ADDRESS(ROW()+(-2), COLUMN()+(2), 1)),INDIRECT(ADDRESS(ROW()+(-3), COLUMN()+(2), 1)),INDIRECT(ADDRESS(ROW()+(-4), COLUMN()+(2), 1)),INDIRECT(ADDRESS(ROW()+(-5), COLUMN()+(2), 1)),INDIRECT(ADDRESS(ROW()+(-6), COLUMN()+(2), 1)),INDIRECT(ADDRESS(ROW()+(-7), COLUMN()+(2), 1))), 2)</f>
        <v>902269.250000</v>
      </c>
      <c r="J15" s="24"/>
      <c r="K15" s="24">
        <f ca="1">ROUND(INDIRECT(ADDRESS(ROW()+(0), COLUMN()+(-3), 1))*INDIRECT(ADDRESS(ROW()+(0), COLUMN()+(-2), 1))/100, 2)</f>
        <v>27068.080000</v>
      </c>
    </row>
    <row r="16" spans="1:11" ht="12.00" thickBot="1" customHeight="1">
      <c r="A16" s="6" t="s">
        <v>33</v>
      </c>
      <c r="B16" s="7"/>
      <c r="C16" s="7"/>
      <c r="D16" s="7"/>
      <c r="E16" s="7"/>
      <c r="F16" s="7"/>
      <c r="G16" s="7"/>
      <c r="H16" s="25"/>
      <c r="I16" s="6" t="s">
        <v>34</v>
      </c>
      <c r="J16" s="6"/>
      <c r="K16" s="26">
        <f ca="1">ROUND(SUM(INDIRECT(ADDRESS(ROW()+(-1), COLUMN()+(0), 1)),INDIRECT(ADDRESS(ROW()+(-2), COLUMN()+(0), 1)),INDIRECT(ADDRESS(ROW()+(-3), COLUMN()+(0), 1)),INDIRECT(ADDRESS(ROW()+(-4), COLUMN()+(0), 1)),INDIRECT(ADDRESS(ROW()+(-5), COLUMN()+(0), 1)),INDIRECT(ADDRESS(ROW()+(-6), COLUMN()+(0), 1)),INDIRECT(ADDRESS(ROW()+(-7), COLUMN()+(0), 1)),INDIRECT(ADDRESS(ROW()+(-8), COLUMN()+(0), 1))), 2)</f>
        <v>929337.330000</v>
      </c>
    </row>
  </sheetData>
  <mergeCells count="25">
    <mergeCell ref="A1:K1"/>
    <mergeCell ref="A3:C3"/>
    <mergeCell ref="G3:I3"/>
    <mergeCell ref="J3:K3"/>
    <mergeCell ref="A4:K4"/>
    <mergeCell ref="C7:G7"/>
    <mergeCell ref="I7:J7"/>
    <mergeCell ref="C8:G8"/>
    <mergeCell ref="I8:J8"/>
    <mergeCell ref="C9:G9"/>
    <mergeCell ref="I9:J9"/>
    <mergeCell ref="C10:G10"/>
    <mergeCell ref="I10:J10"/>
    <mergeCell ref="C11:G11"/>
    <mergeCell ref="I11:J11"/>
    <mergeCell ref="C12:G12"/>
    <mergeCell ref="I12:J12"/>
    <mergeCell ref="C13:G13"/>
    <mergeCell ref="I13:J13"/>
    <mergeCell ref="C14:G14"/>
    <mergeCell ref="I14:J14"/>
    <mergeCell ref="C15:G15"/>
    <mergeCell ref="I15:J15"/>
    <mergeCell ref="A16:G16"/>
    <mergeCell ref="I16:J16"/>
  </mergeCells>
  <pageMargins left="0.620079" right="0.472441" top="0.472441" bottom="0.472441" header="0.0" footer="0.0"/>
  <pageSetup paperSize="9" orientation="portrait"/>
  <rowBreaks count="0" manualBreakCount="0">
    </rowBreaks>
</worksheet>
</file>