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<sst xmlns="http://schemas.openxmlformats.org/spreadsheetml/2006/main" count="73" uniqueCount="73">
  <si>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</si>
  <si>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UAP010</t>
  </si>
  <si>
    <t xml:space="preserve">Ud</t>
  </si>
  <si>
    <t xml:space="preserve">Pozo de registro.</t>
  </si>
  <si>
    <r>
      <rPr>
        <sz val="8.25"/>
        <color rgb="FF000000"/>
        <rFont val="Arial"/>
        <family val="2"/>
      </rPr>
      <t xml:space="preserve">Pozo de registro, de 1,00 m de diámetro interior y de 1,6 m de altura útil interior, de mampostería de ladrillo cerámico macizo de 1 pie de espesor recibido con mortero de cemento, confeccionado en obra, dosificación 1:6, enfoscado y bruñido por el interior con mortero de cemento, confeccionado en obra, con aditivo hidrófugo, dosificación 1:3 y elementos prefabricados de concreto simple, sobre solera de 25 cm de espesor de concreto armado f'c=280 kg/cm² (28 MPa), clase de exposición F0 S1 P1 C1, tamaño máximo del agregado 19 mm, manejabilidad blanda ligeramente armada con malla electrosoldada,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</si>
  <si>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</si>
  <si>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</si>
  <si>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</si>
  <si>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</si>
  <si>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</si>
  <si>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</si>
  <si>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</si>
  <si>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mt10haf050rFi</t>
  </si>
  <si>
    <t xml:space="preserve">m³</t>
  </si>
  <si>
    <t xml:space="preserve">Concreto f'c=280 kg/cm² (28 MPa), clase de exposición F0 S1 P1 C1, tamaño máximo del agregado 19 mm, manejabilidad blanda, fabricado en planta, según NSR-10 y ACI 318.</t>
  </si>
  <si>
    <t xml:space="preserve">mt07ame050hha</t>
  </si>
  <si>
    <t xml:space="preserve">m²</t>
  </si>
  <si>
    <t xml:space="preserve">Malla electrosoldada tipo XX 221, 15x15 cm y Ø 6,5-6,5 mm, según NTC 5806 y ASTM A1064 / A1064M.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</si>
  <si>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</si>
  <si>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</si>
  <si>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</si>
  <si>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</si>
  <si>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</si>
  <si>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</si>
  <si>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</si>
  <si>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</si>
  <si>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</si>
  <si>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</si>
  <si>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</si>
  <si>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</si>
  <si>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</si>
  <si>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</si>
  <si>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</si>
  <si>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</si>
  <si>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</si>
  <si>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</si>
  <si>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mt46phm010b</t>
  </si>
  <si>
    <t xml:space="preserve">Ud</t>
  </si>
  <si>
    <t xml:space="preserve">Anillo prefabricado de concreto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</si>
  <si>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</si>
  <si>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</si>
  <si>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concreto simple, con unión rígida machihembrada con junta de goma, de 100 a 60 cm de diámetro interior y 60 cm de altura, resistencia a compresión mayor de 250 kg/cm², para formación de pozo de registro.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</si>
  <si>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</si>
  <si>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</si>
  <si>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</si>
  <si>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</si>
  <si>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</si>
  <si>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contra robo.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</si>
  <si>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</si>
  <si>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</si>
  <si>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</si>
  <si>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</si>
  <si>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</si>
  <si>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</si>
  <si>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</si>
  <si>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</si>
  <si>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</si>
  <si>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</si>
  <si>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</si>
  <si>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</si>
  <si>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</si>
  <si>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</si>
  <si>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</si>
  <si>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</si>
  <si>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</si>
  <si>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</si>
  <si>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</si>
  <si>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</si>
  <si>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</si>
  <si>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</si>
  <si>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</si>
  <si>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$ 90.144,13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</si>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</sst>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6.47" customWidth="1"/>
    <col min="5" max="5" width="11.73" customWidth="1"/>
    <col min="6" max="6" width="14.28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0.675</v>
      </c>
      <c r="F10" s="12">
        <v>365227</v>
      </c>
      <c r="G10" s="12">
        <f ca="1">ROUND(INDIRECT(ADDRESS(ROW()+(0), COLUMN()+(-2), 1))*INDIRECT(ADDRESS(ROW()+(0), COLUMN()+(-1), 1)), 2)</f>
        <v>246528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2.25</v>
      </c>
      <c r="F11" s="12">
        <v>8535.07</v>
      </c>
      <c r="G11" s="12">
        <f ca="1">ROUND(INDIRECT(ADDRESS(ROW()+(0), COLUMN()+(-2), 1))*INDIRECT(ADDRESS(ROW()+(0), COLUMN()+(-1), 1)), 2)</f>
        <v>19203.9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0.466</v>
      </c>
      <c r="F12" s="12">
        <v>383386</v>
      </c>
      <c r="G12" s="12">
        <f ca="1">ROUND(INDIRECT(ADDRESS(ROW()+(0), COLUMN()+(-2), 1))*INDIRECT(ADDRESS(ROW()+(0), COLUMN()+(-1), 1)), 2)</f>
        <v>178658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220</v>
      </c>
      <c r="F13" s="12">
        <v>1253.13</v>
      </c>
      <c r="G13" s="12">
        <f ca="1">ROUND(INDIRECT(ADDRESS(ROW()+(0), COLUMN()+(-2), 1))*INDIRECT(ADDRESS(ROW()+(0), COLUMN()+(-1), 1)), 2)</f>
        <v>275689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0.048</v>
      </c>
      <c r="F14" s="12">
        <v>3289.66</v>
      </c>
      <c r="G14" s="12">
        <f ca="1">ROUND(INDIRECT(ADDRESS(ROW()+(0), COLUMN()+(-2), 1))*INDIRECT(ADDRESS(ROW()+(0), COLUMN()+(-1), 1)), 2)</f>
        <v>157.9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0.38</v>
      </c>
      <c r="F15" s="12">
        <v>45246.8</v>
      </c>
      <c r="G15" s="12">
        <f ca="1">ROUND(INDIRECT(ADDRESS(ROW()+(0), COLUMN()+(-2), 1))*INDIRECT(ADDRESS(ROW()+(0), COLUMN()+(-1), 1)), 2)</f>
        <v>17193.8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72.274</v>
      </c>
      <c r="F16" s="12">
        <v>484.68</v>
      </c>
      <c r="G16" s="12">
        <f ca="1">ROUND(INDIRECT(ADDRESS(ROW()+(0), COLUMN()+(-2), 1))*INDIRECT(ADDRESS(ROW()+(0), COLUMN()+(-1), 1)), 2)</f>
        <v>35029.8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0.565</v>
      </c>
      <c r="F17" s="12">
        <v>2631.73</v>
      </c>
      <c r="G17" s="12">
        <f ca="1">ROUND(INDIRECT(ADDRESS(ROW()+(0), COLUMN()+(-2), 1))*INDIRECT(ADDRESS(ROW()+(0), COLUMN()+(-1), 1)), 2)</f>
        <v>1486.93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105220</v>
      </c>
      <c r="G18" s="12">
        <f ca="1">ROUND(INDIRECT(ADDRESS(ROW()+(0), COLUMN()+(-2), 1))*INDIRECT(ADDRESS(ROW()+(0), COLUMN()+(-1), 1)), 2)</f>
        <v>105220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148621</v>
      </c>
      <c r="G19" s="12">
        <f ca="1">ROUND(INDIRECT(ADDRESS(ROW()+(0), COLUMN()+(-2), 1))*INDIRECT(ADDRESS(ROW()+(0), COLUMN()+(-1), 1)), 2)</f>
        <v>148621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0.007</v>
      </c>
      <c r="F20" s="12">
        <v>7476.25</v>
      </c>
      <c r="G20" s="12">
        <f ca="1">ROUND(INDIRECT(ADDRESS(ROW()+(0), COLUMN()+(-2), 1))*INDIRECT(ADDRESS(ROW()+(0), COLUMN()+(-1), 1)), 2)</f>
        <v>52.33</v>
      </c>
    </row>
    <row r="21" spans="1:7" ht="45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305641</v>
      </c>
      <c r="G21" s="12">
        <f ca="1">ROUND(INDIRECT(ADDRESS(ROW()+(0), COLUMN()+(-2), 1))*INDIRECT(ADDRESS(ROW()+(0), COLUMN()+(-1), 1)), 2)</f>
        <v>305641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3">
        <v>4</v>
      </c>
      <c r="F22" s="14">
        <v>12358.5</v>
      </c>
      <c r="G22" s="14">
        <f ca="1">ROUND(INDIRECT(ADDRESS(ROW()+(0), COLUMN()+(-2), 1))*INDIRECT(ADDRESS(ROW()+(0), COLUMN()+(-1), 1)), 2)</f>
        <v>49434.2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1.38292e+06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0.232</v>
      </c>
      <c r="F25" s="12">
        <v>140940</v>
      </c>
      <c r="G25" s="12">
        <f ca="1">ROUND(INDIRECT(ADDRESS(ROW()+(0), COLUMN()+(-2), 1))*INDIRECT(ADDRESS(ROW()+(0), COLUMN()+(-1), 1)), 2)</f>
        <v>32698.1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0.194</v>
      </c>
      <c r="F26" s="14">
        <v>8779.49</v>
      </c>
      <c r="G26" s="14">
        <f ca="1">ROUND(INDIRECT(ADDRESS(ROW()+(0), COLUMN()+(-2), 1))*INDIRECT(ADDRESS(ROW()+(0), COLUMN()+(-1), 1)), 2)</f>
        <v>1703.22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34401.3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7.898</v>
      </c>
      <c r="F29" s="12">
        <v>27792.3</v>
      </c>
      <c r="G29" s="12">
        <f ca="1">ROUND(INDIRECT(ADDRESS(ROW()+(0), COLUMN()+(-2), 1))*INDIRECT(ADDRESS(ROW()+(0), COLUMN()+(-1), 1)), 2)</f>
        <v>219503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6.292</v>
      </c>
      <c r="F30" s="14">
        <v>20774.2</v>
      </c>
      <c r="G30" s="14">
        <f ca="1">ROUND(INDIRECT(ADDRESS(ROW()+(0), COLUMN()+(-2), 1))*INDIRECT(ADDRESS(ROW()+(0), COLUMN()+(-1), 1)), 2)</f>
        <v>130711</v>
      </c>
    </row>
    <row r="31" spans="1:7" ht="13.50" thickBot="1" customHeight="1">
      <c r="A31" s="15"/>
      <c r="B31" s="15"/>
      <c r="C31" s="15"/>
      <c r="D31" s="15"/>
      <c r="E31" s="9" t="s">
        <v>67</v>
      </c>
      <c r="F31" s="9"/>
      <c r="G31" s="17">
        <f ca="1">ROUND(SUM(INDIRECT(ADDRESS(ROW()+(-1), COLUMN()+(0), 1)),INDIRECT(ADDRESS(ROW()+(-2), COLUMN()+(0), 1))), 2)</f>
        <v>350215</v>
      </c>
    </row>
    <row r="32" spans="1:7" ht="13.50" thickBot="1" customHeight="1">
      <c r="A32" s="15">
        <v>4</v>
      </c>
      <c r="B32" s="15"/>
      <c r="C32" s="15"/>
      <c r="D32" s="18" t="s">
        <v>68</v>
      </c>
      <c r="E32" s="18"/>
      <c r="F32" s="15"/>
      <c r="G32" s="15"/>
    </row>
    <row r="33" spans="1:7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4">
        <f ca="1">ROUND(SUM(INDIRECT(ADDRESS(ROW()+(-2), COLUMN()+(1), 1)),INDIRECT(ADDRESS(ROW()+(-6), COLUMN()+(1), 1)),INDIRECT(ADDRESS(ROW()+(-10), COLUMN()+(1), 1))), 2)</f>
        <v>1.76753e+06</v>
      </c>
      <c r="G33" s="14">
        <f ca="1">ROUND(INDIRECT(ADDRESS(ROW()+(0), COLUMN()+(-2), 1))*INDIRECT(ADDRESS(ROW()+(0), COLUMN()+(-1), 1))/100, 2)</f>
        <v>35350.6</v>
      </c>
    </row>
    <row r="34" spans="1:7" ht="13.50" thickBot="1" customHeight="1">
      <c r="A34" s="21" t="s">
        <v>71</v>
      </c>
      <c r="B34" s="21"/>
      <c r="C34" s="22"/>
      <c r="D34" s="23"/>
      <c r="E34" s="24" t="s">
        <v>72</v>
      </c>
      <c r="F34" s="25"/>
      <c r="G34" s="26">
        <f ca="1">ROUND(SUM(INDIRECT(ADDRESS(ROW()+(-1), COLUMN()+(0), 1)),INDIRECT(ADDRESS(ROW()+(-3), COLUMN()+(0), 1)),INDIRECT(ADDRESS(ROW()+(-7), COLUMN()+(0), 1)),INDIRECT(ADDRESS(ROW()+(-11), COLUMN()+(0), 1))), 2)</f>
        <v>1.80288e+06</v>
      </c>
    </row>
  </sheetData>
  <mergeCells count="3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