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<sst xmlns="http://schemas.openxmlformats.org/spreadsheetml/2006/main" count="73" uniqueCount="73">
  <si>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</si>
  <si>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UAP010</t>
  </si>
  <si>
    <t xml:space="preserve">Ud</t>
  </si>
  <si>
    <t xml:space="preserve">Pozo de registro.</t>
  </si>
  <si>
    <r>
      <rPr>
        <sz val="8.25"/>
        <color rgb="FF000000"/>
        <rFont val="Arial"/>
        <family val="2"/>
      </rPr>
      <t xml:space="preserve">Pozo de registro, de 1,00 m de diámetro interior y de 1,6 m de altura útil interior, de mampostería de ladrillo cerámico macizo de 1 pie de espesor recibido con mortero de cemento, confeccionado en obra, dosificación 1:6, enfoscado y bruñido por el interior con mortero de cemento, confeccionado en obra, con aditivo hidrófugo, dosificación 1:3 y elementos prefabricados de concreto simple, sobre solera de 25 cm de espesor de concreto armado f'c=280 kg/cm² (28 MPa), clase de exposición F0 S1 P1 C1, tamaño máximo del agregado 19 mm, manejabilidad blanda ligeramente armada con malla electrosoldada, con cierre de tapa circular con bloqueo y marco de fundición carga de rotura 400 kN, instalado en calzadas de calles, incluyendo las peatonales, o zonas de estacionamiento para todo tipo de vehículos. El precio incluye los equipos y la maquinaria necesarios para el desplazamiento y la disposición en obra de los elementos, pero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</si>
  <si>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</si>
  <si>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</si>
  <si>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</si>
  <si>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</si>
  <si>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</si>
  <si>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</si>
  <si>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</si>
  <si>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mt10haf050rFi</t>
  </si>
  <si>
    <t xml:space="preserve">m³</t>
  </si>
  <si>
    <t xml:space="preserve">Concreto f'c=280 kg/cm² (28 MPa), clase de exposición F0 S1 P1 C1, tamaño máximo del agregado 19 mm, manejabilidad blanda, fabricado en planta, según NSR-10 y ACI 318.</t>
  </si>
  <si>
    <t xml:space="preserve">mt07ame050hha</t>
  </si>
  <si>
    <t xml:space="preserve">m²</t>
  </si>
  <si>
    <t xml:space="preserve">Malla electrosoldada tipo XX 221, 15x15 cm y Ø 6,5-6,5 mm, según NTC 5806 y ASTM A1064 / A1064M.</t>
  </si>
  <si>
    <t xml:space="preserve">mt10hmf050spe</t>
  </si>
  <si>
    <t xml:space="preserve">m³</t>
  </si>
  <si>
    <t xml:space="preserve">Concreto simple f'c=310 kg/cm² (31 MPa), clase de exposición F0 S2 P1 C0, tamaño máximo del agregado 19 mm, manejabilidad blanda, fabricado en planta, según NSR-10 y ACI 318.</t>
  </si>
  <si>
    <t xml:space="preserve">mt04lma010b</t>
  </si>
  <si>
    <t xml:space="preserve">Ud</t>
  </si>
  <si>
    <t xml:space="preserve">Ladrillo cerámico macizo de elaboración mecánica, para revestir, 25x12x5 cm, densidad 2300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</si>
  <si>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</si>
  <si>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</si>
  <si>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</si>
  <si>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</si>
  <si>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</si>
  <si>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</si>
  <si>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</si>
  <si>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</si>
  <si>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</si>
  <si>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</si>
  <si>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</si>
  <si>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</si>
  <si>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mt46phm010b</t>
  </si>
  <si>
    <t xml:space="preserve">Ud</t>
  </si>
  <si>
    <t xml:space="preserve">Anillo prefabricado de concreto simple, con unión rígida machihembrada con junta de goma, de 100 cm de diámetro interior y 50 cm de altura, resistencia a compresión mayor de 250 kg/cm², para formación de pozo de registro.</t>
  </si>
  <si>
    <t xml:space="preserve">mt46phm020b</t>
  </si>
  <si>
    <t xml:space="preserve">Ud</t>
  </si>
  <si>
    <t xml:space="preserve">Cono asimétrico prefabricado de concreto simple, con unión rígida machihembrada con junta de goma, de 100 a 60 cm de diámetro interior y 60 cm de altura, resistencia a compresión mayor de 250 kg/cm², para formación de pozo de registro.</t>
  </si>
  <si>
    <t xml:space="preserve">mt46thb110b</t>
  </si>
  <si>
    <t xml:space="preserve">kg</t>
  </si>
  <si>
    <t xml:space="preserve">Lubricante para unión con junta elástica, en pozos de registro prefabricados.</t>
  </si>
  <si>
    <t xml:space="preserve">mt46tpr010q</t>
  </si>
  <si>
    <t xml:space="preserve">Ud</t>
  </si>
  <si>
    <t xml:space="preserve">Tapa circular con bloqueo mediante tres pestañas y marco de fundición dúctil de 850 mm de diámetro exterior y 100 mm de altura, paso libre de 600 mm, para pozo, carga de rotura 400 kN. Tapa revestida con pintura bituminosa y marco provisto de junta de insonorización de polietileno y dispositivo contra robo.</t>
  </si>
  <si>
    <t xml:space="preserve">mt46phm050</t>
  </si>
  <si>
    <t xml:space="preserve">Ud</t>
  </si>
  <si>
    <t xml:space="preserve">Pate de polipropileno conformado en U, para pozo, de 330x160 mm, sección transversal de D=25 mm.</t>
  </si>
  <si>
    <t xml:space="preserve">Subtotal materiales:</t>
  </si>
  <si>
    <t xml:space="preserve">Equipo</t>
  </si>
  <si>
    <t xml:space="preserve">mq04cag010a</t>
  </si>
  <si>
    <t xml:space="preserve">h</t>
  </si>
  <si>
    <t xml:space="preserve">Camión con grúa de hasta 6 t.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</si>
  <si>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</si>
  <si>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</si>
  <si>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</si>
  <si>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</si>
  <si>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</si>
  <si>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</si>
  <si>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</si>
  <si>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</si>
  <si>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</si>
  <si>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</si>
  <si>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</si>
  <si>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</si>
  <si>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</si>
  <si>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</si>
  <si>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</si>
  <si>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$ 89.394,51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</si>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</sst>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8.16" customWidth="1"/>
    <col min="4" max="4" width="66.47" customWidth="1"/>
    <col min="5" max="5" width="11.73" customWidth="1"/>
    <col min="6" max="6" width="14.28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0.675</v>
      </c>
      <c r="F10" s="12">
        <v>365227</v>
      </c>
      <c r="G10" s="12">
        <f ca="1">ROUND(INDIRECT(ADDRESS(ROW()+(0), COLUMN()+(-2), 1))*INDIRECT(ADDRESS(ROW()+(0), COLUMN()+(-1), 1)), 2)</f>
        <v>246528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2.25</v>
      </c>
      <c r="F11" s="12">
        <v>8535.07</v>
      </c>
      <c r="G11" s="12">
        <f ca="1">ROUND(INDIRECT(ADDRESS(ROW()+(0), COLUMN()+(-2), 1))*INDIRECT(ADDRESS(ROW()+(0), COLUMN()+(-1), 1)), 2)</f>
        <v>19203.9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0.466</v>
      </c>
      <c r="F12" s="12">
        <v>383386</v>
      </c>
      <c r="G12" s="12">
        <f ca="1">ROUND(INDIRECT(ADDRESS(ROW()+(0), COLUMN()+(-2), 1))*INDIRECT(ADDRESS(ROW()+(0), COLUMN()+(-1), 1)), 2)</f>
        <v>178658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220</v>
      </c>
      <c r="F13" s="12">
        <v>1253.13</v>
      </c>
      <c r="G13" s="12">
        <f ca="1">ROUND(INDIRECT(ADDRESS(ROW()+(0), COLUMN()+(-2), 1))*INDIRECT(ADDRESS(ROW()+(0), COLUMN()+(-1), 1)), 2)</f>
        <v>275689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0.048</v>
      </c>
      <c r="F14" s="12">
        <v>3289.66</v>
      </c>
      <c r="G14" s="12">
        <f ca="1">ROUND(INDIRECT(ADDRESS(ROW()+(0), COLUMN()+(-2), 1))*INDIRECT(ADDRESS(ROW()+(0), COLUMN()+(-1), 1)), 2)</f>
        <v>157.9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0.38</v>
      </c>
      <c r="F15" s="12">
        <v>45246.8</v>
      </c>
      <c r="G15" s="12">
        <f ca="1">ROUND(INDIRECT(ADDRESS(ROW()+(0), COLUMN()+(-2), 1))*INDIRECT(ADDRESS(ROW()+(0), COLUMN()+(-1), 1)), 2)</f>
        <v>17193.8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72.274</v>
      </c>
      <c r="F16" s="12">
        <v>484.68</v>
      </c>
      <c r="G16" s="12">
        <f ca="1">ROUND(INDIRECT(ADDRESS(ROW()+(0), COLUMN()+(-2), 1))*INDIRECT(ADDRESS(ROW()+(0), COLUMN()+(-1), 1)), 2)</f>
        <v>35029.8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0.565</v>
      </c>
      <c r="F17" s="12">
        <v>2631.73</v>
      </c>
      <c r="G17" s="12">
        <f ca="1">ROUND(INDIRECT(ADDRESS(ROW()+(0), COLUMN()+(-2), 1))*INDIRECT(ADDRESS(ROW()+(0), COLUMN()+(-1), 1)), 2)</f>
        <v>1486.93</v>
      </c>
    </row>
    <row r="18" spans="1:7" ht="34.50" thickBot="1" customHeight="1">
      <c r="A18" s="1" t="s">
        <v>36</v>
      </c>
      <c r="B18" s="1"/>
      <c r="C18" s="10" t="s">
        <v>37</v>
      </c>
      <c r="D18" s="1" t="s">
        <v>38</v>
      </c>
      <c r="E18" s="11">
        <v>1</v>
      </c>
      <c r="F18" s="12">
        <v>105220</v>
      </c>
      <c r="G18" s="12">
        <f ca="1">ROUND(INDIRECT(ADDRESS(ROW()+(0), COLUMN()+(-2), 1))*INDIRECT(ADDRESS(ROW()+(0), COLUMN()+(-1), 1)), 2)</f>
        <v>105220</v>
      </c>
    </row>
    <row r="19" spans="1:7" ht="45.00" thickBot="1" customHeight="1">
      <c r="A19" s="1" t="s">
        <v>39</v>
      </c>
      <c r="B19" s="1"/>
      <c r="C19" s="10" t="s">
        <v>40</v>
      </c>
      <c r="D19" s="1" t="s">
        <v>41</v>
      </c>
      <c r="E19" s="11">
        <v>1</v>
      </c>
      <c r="F19" s="12">
        <v>148621</v>
      </c>
      <c r="G19" s="12">
        <f ca="1">ROUND(INDIRECT(ADDRESS(ROW()+(0), COLUMN()+(-2), 1))*INDIRECT(ADDRESS(ROW()+(0), COLUMN()+(-1), 1)), 2)</f>
        <v>148621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0.007</v>
      </c>
      <c r="F20" s="12">
        <v>7476.25</v>
      </c>
      <c r="G20" s="12">
        <f ca="1">ROUND(INDIRECT(ADDRESS(ROW()+(0), COLUMN()+(-2), 1))*INDIRECT(ADDRESS(ROW()+(0), COLUMN()+(-1), 1)), 2)</f>
        <v>52.33</v>
      </c>
    </row>
    <row r="21" spans="1:7" ht="45.00" thickBot="1" customHeight="1">
      <c r="A21" s="1" t="s">
        <v>45</v>
      </c>
      <c r="B21" s="1"/>
      <c r="C21" s="10" t="s">
        <v>46</v>
      </c>
      <c r="D21" s="1" t="s">
        <v>47</v>
      </c>
      <c r="E21" s="11">
        <v>1</v>
      </c>
      <c r="F21" s="12">
        <v>305641</v>
      </c>
      <c r="G21" s="12">
        <f ca="1">ROUND(INDIRECT(ADDRESS(ROW()+(0), COLUMN()+(-2), 1))*INDIRECT(ADDRESS(ROW()+(0), COLUMN()+(-1), 1)), 2)</f>
        <v>305641</v>
      </c>
    </row>
    <row r="22" spans="1:7" ht="24.00" thickBot="1" customHeight="1">
      <c r="A22" s="1" t="s">
        <v>48</v>
      </c>
      <c r="B22" s="1"/>
      <c r="C22" s="10" t="s">
        <v>49</v>
      </c>
      <c r="D22" s="1" t="s">
        <v>50</v>
      </c>
      <c r="E22" s="13">
        <v>4</v>
      </c>
      <c r="F22" s="14">
        <v>12358.5</v>
      </c>
      <c r="G22" s="14">
        <f ca="1">ROUND(INDIRECT(ADDRESS(ROW()+(0), COLUMN()+(-2), 1))*INDIRECT(ADDRESS(ROW()+(0), COLUMN()+(-1), 1)), 2)</f>
        <v>49434.2</v>
      </c>
    </row>
    <row r="23" spans="1:7" ht="13.50" thickBot="1" customHeight="1">
      <c r="A23" s="15"/>
      <c r="B23" s="15"/>
      <c r="C23" s="15"/>
      <c r="D23" s="15"/>
      <c r="E23" s="9" t="s">
        <v>51</v>
      </c>
      <c r="F23" s="9"/>
      <c r="G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1.38292e+006</v>
      </c>
    </row>
    <row r="24" spans="1:7" ht="13.50" thickBot="1" customHeight="1">
      <c r="A24" s="15">
        <v>2</v>
      </c>
      <c r="B24" s="15"/>
      <c r="C24" s="15"/>
      <c r="D24" s="18" t="s">
        <v>52</v>
      </c>
      <c r="E24" s="18"/>
      <c r="F24" s="15"/>
      <c r="G24" s="15"/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0.232</v>
      </c>
      <c r="F25" s="12">
        <v>140940</v>
      </c>
      <c r="G25" s="12">
        <f ca="1">ROUND(INDIRECT(ADDRESS(ROW()+(0), COLUMN()+(-2), 1))*INDIRECT(ADDRESS(ROW()+(0), COLUMN()+(-1), 1)), 2)</f>
        <v>32698.1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3">
        <v>0.194</v>
      </c>
      <c r="F26" s="14">
        <v>8779.49</v>
      </c>
      <c r="G26" s="14">
        <f ca="1">ROUND(INDIRECT(ADDRESS(ROW()+(0), COLUMN()+(-2), 1))*INDIRECT(ADDRESS(ROW()+(0), COLUMN()+(-1), 1)), 2)</f>
        <v>1703.22</v>
      </c>
    </row>
    <row r="27" spans="1:7" ht="13.50" thickBot="1" customHeight="1">
      <c r="A27" s="15"/>
      <c r="B27" s="15"/>
      <c r="C27" s="15"/>
      <c r="D27" s="15"/>
      <c r="E27" s="9" t="s">
        <v>59</v>
      </c>
      <c r="F27" s="9"/>
      <c r="G27" s="17">
        <f ca="1">ROUND(SUM(INDIRECT(ADDRESS(ROW()+(-1), COLUMN()+(0), 1)),INDIRECT(ADDRESS(ROW()+(-2), COLUMN()+(0), 1))), 2)</f>
        <v>34401.3</v>
      </c>
    </row>
    <row r="28" spans="1:7" ht="13.50" thickBot="1" customHeight="1">
      <c r="A28" s="15">
        <v>3</v>
      </c>
      <c r="B28" s="15"/>
      <c r="C28" s="15"/>
      <c r="D28" s="18" t="s">
        <v>60</v>
      </c>
      <c r="E28" s="18"/>
      <c r="F28" s="15"/>
      <c r="G28" s="15"/>
    </row>
    <row r="29" spans="1:7" ht="13.50" thickBot="1" customHeight="1">
      <c r="A29" s="1" t="s">
        <v>61</v>
      </c>
      <c r="B29" s="1"/>
      <c r="C29" s="10" t="s">
        <v>62</v>
      </c>
      <c r="D29" s="1" t="s">
        <v>63</v>
      </c>
      <c r="E29" s="11">
        <v>7.898</v>
      </c>
      <c r="F29" s="12">
        <v>26625.3</v>
      </c>
      <c r="G29" s="12">
        <f ca="1">ROUND(INDIRECT(ADDRESS(ROW()+(0), COLUMN()+(-2), 1))*INDIRECT(ADDRESS(ROW()+(0), COLUMN()+(-1), 1)), 2)</f>
        <v>210286</v>
      </c>
    </row>
    <row r="30" spans="1:7" ht="13.50" thickBot="1" customHeight="1">
      <c r="A30" s="1" t="s">
        <v>64</v>
      </c>
      <c r="B30" s="1"/>
      <c r="C30" s="10" t="s">
        <v>65</v>
      </c>
      <c r="D30" s="1" t="s">
        <v>66</v>
      </c>
      <c r="E30" s="13">
        <v>6.292</v>
      </c>
      <c r="F30" s="14">
        <v>19903</v>
      </c>
      <c r="G30" s="14">
        <f ca="1">ROUND(INDIRECT(ADDRESS(ROW()+(0), COLUMN()+(-2), 1))*INDIRECT(ADDRESS(ROW()+(0), COLUMN()+(-1), 1)), 2)</f>
        <v>125230</v>
      </c>
    </row>
    <row r="31" spans="1:7" ht="13.50" thickBot="1" customHeight="1">
      <c r="A31" s="15"/>
      <c r="B31" s="15"/>
      <c r="C31" s="15"/>
      <c r="D31" s="15"/>
      <c r="E31" s="9" t="s">
        <v>67</v>
      </c>
      <c r="F31" s="9"/>
      <c r="G31" s="17">
        <f ca="1">ROUND(SUM(INDIRECT(ADDRESS(ROW()+(-1), COLUMN()+(0), 1)),INDIRECT(ADDRESS(ROW()+(-2), COLUMN()+(0), 1))), 2)</f>
        <v>335516</v>
      </c>
    </row>
    <row r="32" spans="1:7" ht="13.50" thickBot="1" customHeight="1">
      <c r="A32" s="15">
        <v>4</v>
      </c>
      <c r="B32" s="15"/>
      <c r="C32" s="15"/>
      <c r="D32" s="18" t="s">
        <v>68</v>
      </c>
      <c r="E32" s="18"/>
      <c r="F32" s="15"/>
      <c r="G32" s="15"/>
    </row>
    <row r="33" spans="1:7" ht="13.50" thickBot="1" customHeight="1">
      <c r="A33" s="19"/>
      <c r="B33" s="19"/>
      <c r="C33" s="20" t="s">
        <v>69</v>
      </c>
      <c r="D33" s="19" t="s">
        <v>70</v>
      </c>
      <c r="E33" s="13">
        <v>2</v>
      </c>
      <c r="F33" s="14">
        <f ca="1">ROUND(SUM(INDIRECT(ADDRESS(ROW()+(-2), COLUMN()+(1), 1)),INDIRECT(ADDRESS(ROW()+(-6), COLUMN()+(1), 1)),INDIRECT(ADDRESS(ROW()+(-10), COLUMN()+(1), 1))), 2)</f>
        <v>1.75283e+006</v>
      </c>
      <c r="G33" s="14">
        <f ca="1">ROUND(INDIRECT(ADDRESS(ROW()+(0), COLUMN()+(-2), 1))*INDIRECT(ADDRESS(ROW()+(0), COLUMN()+(-1), 1))/100, 2)</f>
        <v>35056.7</v>
      </c>
    </row>
    <row r="34" spans="1:7" ht="13.50" thickBot="1" customHeight="1">
      <c r="A34" s="21" t="s">
        <v>71</v>
      </c>
      <c r="B34" s="21"/>
      <c r="C34" s="22"/>
      <c r="D34" s="23"/>
      <c r="E34" s="24" t="s">
        <v>72</v>
      </c>
      <c r="F34" s="25"/>
      <c r="G34" s="26">
        <f ca="1">ROUND(SUM(INDIRECT(ADDRESS(ROW()+(-1), COLUMN()+(0), 1)),INDIRECT(ADDRESS(ROW()+(-3), COLUMN()+(0), 1)),INDIRECT(ADDRESS(ROW()+(-7), COLUMN()+(0), 1)),INDIRECT(ADDRESS(ROW()+(-11), COLUMN()+(0), 1))), 2)</f>
        <v>1.78789e+006</v>
      </c>
    </row>
  </sheetData>
  <mergeCells count="3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E23:F23"/>
    <mergeCell ref="A24:B24"/>
    <mergeCell ref="D24:E24"/>
    <mergeCell ref="A25:B25"/>
    <mergeCell ref="A26:B26"/>
    <mergeCell ref="A27:B27"/>
    <mergeCell ref="E27:F27"/>
    <mergeCell ref="A28:B28"/>
    <mergeCell ref="D28:E28"/>
    <mergeCell ref="A29:B29"/>
    <mergeCell ref="A30:B30"/>
    <mergeCell ref="A31:B31"/>
    <mergeCell ref="E31:F31"/>
    <mergeCell ref="A32:B32"/>
    <mergeCell ref="D32:E32"/>
    <mergeCell ref="A33:B33"/>
    <mergeCell ref="A34:D34"/>
    <mergeCell ref="E34:F34"/>
  </mergeCells>
  <pageMargins left="0.147638" right="0.147638" top="0.206693" bottom="0.206693" header="0.0" footer="0.0"/>
  <pageSetup paperSize="9" orientation="portrait"/>
  <rowBreaks count="0" manualBreakCount="0">
    </rowBreaks>
</worksheet>
</file>