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<sst xmlns="http://schemas.openxmlformats.org/spreadsheetml/2006/main" count="38" uniqueCount="38">
  <si>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</si>
  <si>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SCF020</t>
  </si>
  <si>
    <t xml:space="preserve">Ud</t>
  </si>
  <si>
    <t xml:space="preserve">Lavadero.</t>
  </si>
  <si>
    <r>
      <rPr>
        <sz val="8.25"/>
        <color rgb="FF000000"/>
        <rFont val="Arial"/>
        <family val="2"/>
      </rPr>
      <t xml:space="preserve">Lavadero de porcelana sanitaria, color blanco, de 600x390x360 mm, con mueble soporte de tablero aglomerado, de 378x555x786 mm, equipado con grifería, gama básica, compuesta de caño giratorio superior, con aireador, con desagüe y sifón. Incluso conexión a las redes de agua fría y caliente y a la red de evacuación existentes, fijación del aparato y sellado con silicona.</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</si>
  <si>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</si>
  <si>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</si>
  <si>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</si>
  <si>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</si>
  <si>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</si>
  <si>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</si>
  <si>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</si>
  <si>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mt30lar010a</t>
  </si>
  <si>
    <t xml:space="preserve">Ud</t>
  </si>
  <si>
    <t xml:space="preserve">Lavadero de porcelana sanitaria, color blanco, de 600x390x360 mm.</t>
  </si>
  <si>
    <t xml:space="preserve">mt30lar012a</t>
  </si>
  <si>
    <t xml:space="preserve">Ud</t>
  </si>
  <si>
    <t xml:space="preserve">Mueble soporte de tablero aglomerado, de 378x555x786 mm, para lavadero.</t>
  </si>
  <si>
    <t xml:space="preserve">mt31gcg060a</t>
  </si>
  <si>
    <t xml:space="preserve">Ud</t>
  </si>
  <si>
    <t xml:space="preserve">Grifería con montura convencional para lavadero, gama básica, compuesta de caño giratorio superior, con aireador.</t>
  </si>
  <si>
    <t xml:space="preserve">mt30dla010a</t>
  </si>
  <si>
    <t xml:space="preserve">Ud</t>
  </si>
  <si>
    <t xml:space="preserve">Desagüe curvo registrable con sifón botella para lavadero.</t>
  </si>
  <si>
    <t xml:space="preserve">Subtotal materiales:</t>
  </si>
  <si>
    <t xml:space="preserve">Mano de obra</t>
  </si>
  <si>
    <t xml:space="preserve">mo008</t>
  </si>
  <si>
    <t xml:space="preserve">h</t>
  </si>
  <si>
    <t xml:space="preserve">Oficial 1ª plomero.</t>
  </si>
  <si>
    <t xml:space="preserve">mo107</t>
  </si>
  <si>
    <t xml:space="preserve">h</t>
  </si>
  <si>
    <t xml:space="preserve">Ayudante plomero.</t>
  </si>
  <si>
    <t xml:space="preserve">Subtotal mano de obra:</t>
  </si>
  <si>
    <t xml:space="preserve">Herramienta menor</t>
  </si>
  <si>
    <t xml:space="preserve">%</t>
  </si>
  <si>
    <t xml:space="preserve">Herramienta menor</t>
  </si>
  <si>
    <t xml:space="preserve">Coste de mantenimiento decenal: $ 1.660.514,98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</si>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</sst>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42" customWidth="1"/>
    <col min="3" max="3" width="1.70" customWidth="1"/>
    <col min="4" max="4" width="5.95" customWidth="1"/>
    <col min="5" max="5" width="68.68" customWidth="1"/>
    <col min="6" max="6" width="9.52" customWidth="1"/>
    <col min="7" max="7" width="15.13" customWidth="1"/>
    <col min="8" max="8" width="15.1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1">
        <v>1</v>
      </c>
      <c r="G10" s="12">
        <v>1.06254e+06</v>
      </c>
      <c r="H10" s="12">
        <f ca="1">ROUND(INDIRECT(ADDRESS(ROW()+(0), COLUMN()+(-2), 1))*INDIRECT(ADDRESS(ROW()+(0), COLUMN()+(-1), 1)), 2)</f>
        <v>1.06254e+06</v>
      </c>
    </row>
    <row r="11" spans="1:8" ht="13.50" thickBot="1" customHeight="1">
      <c r="A11" s="1" t="s">
        <v>15</v>
      </c>
      <c r="B11" s="1"/>
      <c r="C11" s="10" t="s">
        <v>16</v>
      </c>
      <c r="D11" s="10"/>
      <c r="E11" s="1" t="s">
        <v>17</v>
      </c>
      <c r="F11" s="11">
        <v>1</v>
      </c>
      <c r="G11" s="12">
        <v>648522</v>
      </c>
      <c r="H11" s="12">
        <f ca="1">ROUND(INDIRECT(ADDRESS(ROW()+(0), COLUMN()+(-2), 1))*INDIRECT(ADDRESS(ROW()+(0), COLUMN()+(-1), 1)), 2)</f>
        <v>648522</v>
      </c>
    </row>
    <row r="12" spans="1:8" ht="24.00" thickBot="1" customHeight="1">
      <c r="A12" s="1" t="s">
        <v>18</v>
      </c>
      <c r="B12" s="1"/>
      <c r="C12" s="10" t="s">
        <v>19</v>
      </c>
      <c r="D12" s="10"/>
      <c r="E12" s="1" t="s">
        <v>20</v>
      </c>
      <c r="F12" s="11">
        <v>1</v>
      </c>
      <c r="G12" s="12">
        <v>545968</v>
      </c>
      <c r="H12" s="12">
        <f ca="1">ROUND(INDIRECT(ADDRESS(ROW()+(0), COLUMN()+(-2), 1))*INDIRECT(ADDRESS(ROW()+(0), COLUMN()+(-1), 1)), 2)</f>
        <v>545968</v>
      </c>
    </row>
    <row r="13" spans="1:8" ht="13.50" thickBot="1" customHeight="1">
      <c r="A13" s="1" t="s">
        <v>21</v>
      </c>
      <c r="B13" s="1"/>
      <c r="C13" s="10" t="s">
        <v>22</v>
      </c>
      <c r="D13" s="10"/>
      <c r="E13" s="1" t="s">
        <v>23</v>
      </c>
      <c r="F13" s="13">
        <v>1</v>
      </c>
      <c r="G13" s="14">
        <v>29083</v>
      </c>
      <c r="H13" s="14">
        <f ca="1">ROUND(INDIRECT(ADDRESS(ROW()+(0), COLUMN()+(-2), 1))*INDIRECT(ADDRESS(ROW()+(0), COLUMN()+(-1), 1)), 2)</f>
        <v>29083</v>
      </c>
    </row>
    <row r="14" spans="1:8" ht="13.50" thickBot="1" customHeight="1">
      <c r="A14" s="15"/>
      <c r="B14" s="15"/>
      <c r="C14" s="15"/>
      <c r="D14" s="15"/>
      <c r="E14" s="15"/>
      <c r="F14" s="9" t="s">
        <v>24</v>
      </c>
      <c r="G14" s="9"/>
      <c r="H14" s="17">
        <f ca="1">ROUND(SUM(INDIRECT(ADDRESS(ROW()+(-1), COLUMN()+(0), 1)),INDIRECT(ADDRESS(ROW()+(-2), COLUMN()+(0), 1)),INDIRECT(ADDRESS(ROW()+(-3), COLUMN()+(0), 1)),INDIRECT(ADDRESS(ROW()+(-4), COLUMN()+(0), 1))), 2)</f>
        <v>2.28612e+06</v>
      </c>
    </row>
    <row r="15" spans="1:8" ht="13.50" thickBot="1" customHeight="1">
      <c r="A15" s="15">
        <v>2</v>
      </c>
      <c r="B15" s="15"/>
      <c r="C15" s="15"/>
      <c r="D15" s="15"/>
      <c r="E15" s="18" t="s">
        <v>25</v>
      </c>
      <c r="F15" s="18"/>
      <c r="G15" s="15"/>
      <c r="H15" s="15"/>
    </row>
    <row r="16" spans="1:8" ht="13.50" thickBot="1" customHeight="1">
      <c r="A16" s="1" t="s">
        <v>26</v>
      </c>
      <c r="B16" s="1"/>
      <c r="C16" s="10" t="s">
        <v>27</v>
      </c>
      <c r="D16" s="10"/>
      <c r="E16" s="1" t="s">
        <v>28</v>
      </c>
      <c r="F16" s="11">
        <v>0.706</v>
      </c>
      <c r="G16" s="12">
        <v>37753.4</v>
      </c>
      <c r="H16" s="12">
        <f ca="1">ROUND(INDIRECT(ADDRESS(ROW()+(0), COLUMN()+(-2), 1))*INDIRECT(ADDRESS(ROW()+(0), COLUMN()+(-1), 1)), 2)</f>
        <v>26653.9</v>
      </c>
    </row>
    <row r="17" spans="1:8" ht="13.50" thickBot="1" customHeight="1">
      <c r="A17" s="1" t="s">
        <v>29</v>
      </c>
      <c r="B17" s="1"/>
      <c r="C17" s="10" t="s">
        <v>30</v>
      </c>
      <c r="D17" s="10"/>
      <c r="E17" s="1" t="s">
        <v>31</v>
      </c>
      <c r="F17" s="13">
        <v>0.47</v>
      </c>
      <c r="G17" s="14">
        <v>27409</v>
      </c>
      <c r="H17" s="14">
        <f ca="1">ROUND(INDIRECT(ADDRESS(ROW()+(0), COLUMN()+(-2), 1))*INDIRECT(ADDRESS(ROW()+(0), COLUMN()+(-1), 1)), 2)</f>
        <v>12882.3</v>
      </c>
    </row>
    <row r="18" spans="1:8" ht="13.50" thickBot="1" customHeight="1">
      <c r="A18" s="15"/>
      <c r="B18" s="15"/>
      <c r="C18" s="15"/>
      <c r="D18" s="15"/>
      <c r="E18" s="15"/>
      <c r="F18" s="9" t="s">
        <v>32</v>
      </c>
      <c r="G18" s="9"/>
      <c r="H18" s="17">
        <f ca="1">ROUND(SUM(INDIRECT(ADDRESS(ROW()+(-1), COLUMN()+(0), 1)),INDIRECT(ADDRESS(ROW()+(-2), COLUMN()+(0), 1))), 2)</f>
        <v>39536.1</v>
      </c>
    </row>
    <row r="19" spans="1:8" ht="13.50" thickBot="1" customHeight="1">
      <c r="A19" s="15">
        <v>3</v>
      </c>
      <c r="B19" s="15"/>
      <c r="C19" s="15"/>
      <c r="D19" s="15"/>
      <c r="E19" s="18" t="s">
        <v>33</v>
      </c>
      <c r="F19" s="18"/>
      <c r="G19" s="15"/>
      <c r="H19" s="15"/>
    </row>
    <row r="20" spans="1:8" ht="13.50" thickBot="1" customHeight="1">
      <c r="A20" s="19"/>
      <c r="B20" s="19"/>
      <c r="C20" s="20" t="s">
        <v>34</v>
      </c>
      <c r="D20" s="20"/>
      <c r="E20" s="19" t="s">
        <v>35</v>
      </c>
      <c r="F20" s="13">
        <v>2</v>
      </c>
      <c r="G20" s="14">
        <f ca="1">ROUND(SUM(INDIRECT(ADDRESS(ROW()+(-2), COLUMN()+(1), 1)),INDIRECT(ADDRESS(ROW()+(-6), COLUMN()+(1), 1))), 2)</f>
        <v>2.32565e+06</v>
      </c>
      <c r="H20" s="14">
        <f ca="1">ROUND(INDIRECT(ADDRESS(ROW()+(0), COLUMN()+(-2), 1))*INDIRECT(ADDRESS(ROW()+(0), COLUMN()+(-1), 1))/100, 2)</f>
        <v>46513</v>
      </c>
    </row>
    <row r="21" spans="1:8" ht="13.50" thickBot="1" customHeight="1">
      <c r="A21" s="21" t="s">
        <v>36</v>
      </c>
      <c r="B21" s="21"/>
      <c r="C21" s="22"/>
      <c r="D21" s="22"/>
      <c r="E21" s="23"/>
      <c r="F21" s="24" t="s">
        <v>37</v>
      </c>
      <c r="G21" s="25"/>
      <c r="H21" s="26">
        <f ca="1">ROUND(SUM(INDIRECT(ADDRESS(ROW()+(-1), COLUMN()+(0), 1)),INDIRECT(ADDRESS(ROW()+(-3), COLUMN()+(0), 1)),INDIRECT(ADDRESS(ROW()+(-7), COLUMN()+(0), 1))), 2)</f>
        <v>2.37216e+06</v>
      </c>
    </row>
  </sheetData>
  <mergeCells count="3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F14:G14"/>
    <mergeCell ref="A15:B15"/>
    <mergeCell ref="C15:D15"/>
    <mergeCell ref="E15:F15"/>
    <mergeCell ref="A16:B16"/>
    <mergeCell ref="C16:D16"/>
    <mergeCell ref="A17:B17"/>
    <mergeCell ref="C17:D17"/>
    <mergeCell ref="A18:B18"/>
    <mergeCell ref="C18:D18"/>
    <mergeCell ref="F18:G18"/>
    <mergeCell ref="A19:B19"/>
    <mergeCell ref="C19:D19"/>
    <mergeCell ref="E19:F19"/>
    <mergeCell ref="A20:B20"/>
    <mergeCell ref="C20:D20"/>
    <mergeCell ref="A21:E21"/>
    <mergeCell ref="F21:G21"/>
  </mergeCells>
  <pageMargins left="0.147638" right="0.147638" top="0.206693" bottom="0.206693" header="0.0" footer="0.0"/>
  <pageSetup paperSize="9" orientation="portrait"/>
  <rowBreaks count="0" manualBreakCount="0">
    </rowBreaks>
</worksheet>
</file>