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<sst xmlns="http://schemas.openxmlformats.org/spreadsheetml/2006/main" count="68" uniqueCount="68">
  <si>
    <t xml:space="preserve"/>
  </si>
  <si>
    <t xml:space="preserve">RTC015</t>
  </si>
  <si>
    <t xml:space="preserve">m²</t>
  </si>
  <si>
    <t xml:space="preserve">Cielo raso continuo de placas de yeso laminado.</t>
  </si>
  <si>
    <r>
      <rPr>
        <sz val="8.25"/>
        <color rgb="FF000000"/>
        <rFont val="Arial"/>
        <family val="2"/>
      </rPr>
      <t xml:space="preserve">Cielo raso continuo suspendido, liso, 12,5+27+27, situado a una altura menor de 4 m, con nivel de calidad del acabado estándar (Q2), constituido por: ESTRUCTURA: estructura metálica de acero galvanizado de maestras primarias 60/27 mm con una modulación de 1000 mm y suspendidas de la superficie soporte de concreto con cuelgues combinados cada 900 mm, y maestras secundarias fijadas perpendicularmente a las maestras primarias con conectores tipo caballete con una modulación de 500 mm; PLACAS: una capa de placas de yeso laminado A / - 1200 / longitud / 12,5 / con los bordes longitudinales afinados. Incluso banda autoadhesiva desolidarizante, fijaciones para el anclaje de los perfiles, tornillería para la fijación de las placas, pasta de juntas, cinta microperforada de papel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</si>
  <si>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</si>
  <si>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</si>
  <si>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</si>
  <si>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</si>
  <si>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</si>
  <si>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</si>
  <si>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</si>
  <si>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mt12psg160a</t>
  </si>
  <si>
    <t xml:space="preserve">m</t>
  </si>
  <si>
    <t xml:space="preserve">Perfil en U, de acero galvanizado, de 30 mm.</t>
  </si>
  <si>
    <t xml:space="preserve">mt12psg220</t>
  </si>
  <si>
    <t xml:space="preserve">Ud</t>
  </si>
  <si>
    <t xml:space="preserve">Fijación compuesta por chazo y tornillo 5x27.</t>
  </si>
  <si>
    <t xml:space="preserve">mt12psg210a</t>
  </si>
  <si>
    <t xml:space="preserve">Ud</t>
  </si>
  <si>
    <t xml:space="preserve">Cuelgue para cielos rasos suspendidos.</t>
  </si>
  <si>
    <t xml:space="preserve">mt12psg210b</t>
  </si>
  <si>
    <t xml:space="preserve">Ud</t>
  </si>
  <si>
    <t xml:space="preserve">Seguro para la fijación del cuelgue, en cielos rasos suspendidos.</t>
  </si>
  <si>
    <t xml:space="preserve">mt12psg210c</t>
  </si>
  <si>
    <t xml:space="preserve">Ud</t>
  </si>
  <si>
    <t xml:space="preserve">Conexión superior para fijar la varilla al cuelgue, en cielos rasos suspendidos.</t>
  </si>
  <si>
    <t xml:space="preserve">mt12psg190</t>
  </si>
  <si>
    <t xml:space="preserve">Ud</t>
  </si>
  <si>
    <t xml:space="preserve">Varilla de cuelgue.</t>
  </si>
  <si>
    <t xml:space="preserve">mt12psg050c</t>
  </si>
  <si>
    <t xml:space="preserve">m</t>
  </si>
  <si>
    <t xml:space="preserve">Maestra 60/27 de lámina de acero galvanizado, de 60 mm de anchura.</t>
  </si>
  <si>
    <t xml:space="preserve">mt12pek020la</t>
  </si>
  <si>
    <t xml:space="preserve">Ud</t>
  </si>
  <si>
    <t xml:space="preserve">Conector, para maestra 60/27.</t>
  </si>
  <si>
    <t xml:space="preserve">mt12pek020da</t>
  </si>
  <si>
    <t xml:space="preserve">Ud</t>
  </si>
  <si>
    <t xml:space="preserve">Conector tipo caballete, para maestra 60/27.</t>
  </si>
  <si>
    <t xml:space="preserve">mt12psg010a</t>
  </si>
  <si>
    <t xml:space="preserve">m²</t>
  </si>
  <si>
    <t xml:space="preserve">Placa de yeso laminado A / - 1200 / longitud / 12,5 / con los bordes longitudinales afinados.</t>
  </si>
  <si>
    <t xml:space="preserve">mt12psg081c</t>
  </si>
  <si>
    <t xml:space="preserve">Ud</t>
  </si>
  <si>
    <t xml:space="preserve">Tornillo autoperforante 3,5x25 mm.</t>
  </si>
  <si>
    <t xml:space="preserve">mt12psg041b</t>
  </si>
  <si>
    <t xml:space="preserve">m</t>
  </si>
  <si>
    <t xml:space="preserve">Banda autoadhesiva desolidarizante de espuma de poliuretano de celdas cerradas, de 3,2 mm de espesor y 50 mm de anchura, resistencia térmica 0,10 m²K/W, conductividad térmica 0,032 W/(mK).</t>
  </si>
  <si>
    <t xml:space="preserve">mt12psg030a</t>
  </si>
  <si>
    <t xml:space="preserve">kg</t>
  </si>
  <si>
    <t xml:space="preserve">Pasta de juntas.</t>
  </si>
  <si>
    <t xml:space="preserve">mt12psg040a</t>
  </si>
  <si>
    <t xml:space="preserve">m</t>
  </si>
  <si>
    <t xml:space="preserve">Cinta microperforada de papel.</t>
  </si>
  <si>
    <t xml:space="preserve">Subtotal materiales:</t>
  </si>
  <si>
    <t xml:space="preserve">Mano de obra</t>
  </si>
  <si>
    <t xml:space="preserve">mo015</t>
  </si>
  <si>
    <t xml:space="preserve">h</t>
  </si>
  <si>
    <t xml:space="preserve">Oficial 1ª montador de falsos techos.</t>
  </si>
  <si>
    <t xml:space="preserve">mo082</t>
  </si>
  <si>
    <t xml:space="preserve">h</t>
  </si>
  <si>
    <t xml:space="preserve">Ayudante montador de falsos techos.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</si>
  <si>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</si>
  <si>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</si>
  <si>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</si>
  <si>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</si>
  <si>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$ 8.349,66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</si>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</sst>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10" customWidth="1"/>
    <col min="3" max="3" width="1.19" customWidth="1"/>
    <col min="4" max="4" width="6.46" customWidth="1"/>
    <col min="5" max="5" width="71.06" customWidth="1"/>
    <col min="6" max="6" width="10.71" customWidth="1"/>
    <col min="7" max="7" width="13.26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0.4</v>
      </c>
      <c r="G10" s="12">
        <v>2959.73</v>
      </c>
      <c r="H10" s="12">
        <f ca="1">ROUND(INDIRECT(ADDRESS(ROW()+(0), COLUMN()+(-2), 1))*INDIRECT(ADDRESS(ROW()+(0), COLUMN()+(-1), 1)), 2)</f>
        <v>1183.89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</v>
      </c>
      <c r="G11" s="12">
        <v>220.44</v>
      </c>
      <c r="H11" s="12">
        <f ca="1">ROUND(INDIRECT(ADDRESS(ROW()+(0), COLUMN()+(-2), 1))*INDIRECT(ADDRESS(ROW()+(0), COLUMN()+(-1), 1)), 2)</f>
        <v>440.88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1.2</v>
      </c>
      <c r="G12" s="12">
        <v>1115.8</v>
      </c>
      <c r="H12" s="12">
        <f ca="1">ROUND(INDIRECT(ADDRESS(ROW()+(0), COLUMN()+(-2), 1))*INDIRECT(ADDRESS(ROW()+(0), COLUMN()+(-1), 1)), 2)</f>
        <v>1338.96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1.2</v>
      </c>
      <c r="G13" s="12">
        <v>146.78</v>
      </c>
      <c r="H13" s="12">
        <f ca="1">ROUND(INDIRECT(ADDRESS(ROW()+(0), COLUMN()+(-2), 1))*INDIRECT(ADDRESS(ROW()+(0), COLUMN()+(-1), 1)), 2)</f>
        <v>176.14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1.2</v>
      </c>
      <c r="G14" s="12">
        <v>1960.3</v>
      </c>
      <c r="H14" s="12">
        <f ca="1">ROUND(INDIRECT(ADDRESS(ROW()+(0), COLUMN()+(-2), 1))*INDIRECT(ADDRESS(ROW()+(0), COLUMN()+(-1), 1)), 2)</f>
        <v>2352.36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1.2</v>
      </c>
      <c r="G15" s="12">
        <v>1312.25</v>
      </c>
      <c r="H15" s="12">
        <f ca="1">ROUND(INDIRECT(ADDRESS(ROW()+(0), COLUMN()+(-2), 1))*INDIRECT(ADDRESS(ROW()+(0), COLUMN()+(-1), 1)), 2)</f>
        <v>1574.7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3.2</v>
      </c>
      <c r="G16" s="12">
        <v>2870.94</v>
      </c>
      <c r="H16" s="12">
        <f ca="1">ROUND(INDIRECT(ADDRESS(ROW()+(0), COLUMN()+(-2), 1))*INDIRECT(ADDRESS(ROW()+(0), COLUMN()+(-1), 1)), 2)</f>
        <v>9187.01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0.6</v>
      </c>
      <c r="G17" s="12">
        <v>670.43</v>
      </c>
      <c r="H17" s="12">
        <f ca="1">ROUND(INDIRECT(ADDRESS(ROW()+(0), COLUMN()+(-2), 1))*INDIRECT(ADDRESS(ROW()+(0), COLUMN()+(-1), 1)), 2)</f>
        <v>402.26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2.3</v>
      </c>
      <c r="G18" s="12">
        <v>803.78</v>
      </c>
      <c r="H18" s="12">
        <f ca="1">ROUND(INDIRECT(ADDRESS(ROW()+(0), COLUMN()+(-2), 1))*INDIRECT(ADDRESS(ROW()+(0), COLUMN()+(-1), 1)), 2)</f>
        <v>1848.69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1.05</v>
      </c>
      <c r="G19" s="12">
        <v>14466.1</v>
      </c>
      <c r="H19" s="12">
        <f ca="1">ROUND(INDIRECT(ADDRESS(ROW()+(0), COLUMN()+(-2), 1))*INDIRECT(ADDRESS(ROW()+(0), COLUMN()+(-1), 1)), 2)</f>
        <v>15189.4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17</v>
      </c>
      <c r="G20" s="12">
        <v>28.97</v>
      </c>
      <c r="H20" s="12">
        <f ca="1">ROUND(INDIRECT(ADDRESS(ROW()+(0), COLUMN()+(-2), 1))*INDIRECT(ADDRESS(ROW()+(0), COLUMN()+(-1), 1)), 2)</f>
        <v>492.49</v>
      </c>
    </row>
    <row r="21" spans="1:8" ht="34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0.4</v>
      </c>
      <c r="G21" s="12">
        <v>835.14</v>
      </c>
      <c r="H21" s="12">
        <f ca="1">ROUND(INDIRECT(ADDRESS(ROW()+(0), COLUMN()+(-2), 1))*INDIRECT(ADDRESS(ROW()+(0), COLUMN()+(-1), 1)), 2)</f>
        <v>334.06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1">
        <v>0.3</v>
      </c>
      <c r="G22" s="12">
        <v>3400.37</v>
      </c>
      <c r="H22" s="12">
        <f ca="1">ROUND(INDIRECT(ADDRESS(ROW()+(0), COLUMN()+(-2), 1))*INDIRECT(ADDRESS(ROW()+(0), COLUMN()+(-1), 1)), 2)</f>
        <v>1020.11</v>
      </c>
    </row>
    <row r="23" spans="1:8" ht="13.50" thickBot="1" customHeight="1">
      <c r="A23" s="1" t="s">
        <v>51</v>
      </c>
      <c r="B23" s="1"/>
      <c r="C23" s="10" t="s">
        <v>52</v>
      </c>
      <c r="D23" s="10"/>
      <c r="E23" s="1" t="s">
        <v>53</v>
      </c>
      <c r="F23" s="13">
        <v>1.2</v>
      </c>
      <c r="G23" s="14">
        <v>142.41</v>
      </c>
      <c r="H23" s="14">
        <f ca="1">ROUND(INDIRECT(ADDRESS(ROW()+(0), COLUMN()+(-2), 1))*INDIRECT(ADDRESS(ROW()+(0), COLUMN()+(-1), 1)), 2)</f>
        <v>170.89</v>
      </c>
    </row>
    <row r="24" spans="1:8" ht="13.50" thickBot="1" customHeight="1">
      <c r="A24" s="15"/>
      <c r="B24" s="15"/>
      <c r="C24" s="15"/>
      <c r="D24" s="15"/>
      <c r="E24" s="15"/>
      <c r="F24" s="9" t="s">
        <v>54</v>
      </c>
      <c r="G24" s="9"/>
      <c r="H2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35711.8</v>
      </c>
    </row>
    <row r="25" spans="1:8" ht="13.50" thickBot="1" customHeight="1">
      <c r="A25" s="15">
        <v>2</v>
      </c>
      <c r="B25" s="15"/>
      <c r="C25" s="15"/>
      <c r="D25" s="15"/>
      <c r="E25" s="18" t="s">
        <v>55</v>
      </c>
      <c r="F25" s="18"/>
      <c r="G25" s="15"/>
      <c r="H25" s="15"/>
    </row>
    <row r="26" spans="1:8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1">
        <v>0.349</v>
      </c>
      <c r="G26" s="12">
        <v>37753.4</v>
      </c>
      <c r="H26" s="12">
        <f ca="1">ROUND(INDIRECT(ADDRESS(ROW()+(0), COLUMN()+(-2), 1))*INDIRECT(ADDRESS(ROW()+(0), COLUMN()+(-1), 1)), 2)</f>
        <v>13175.9</v>
      </c>
    </row>
    <row r="27" spans="1:8" ht="13.50" thickBot="1" customHeight="1">
      <c r="A27" s="1" t="s">
        <v>59</v>
      </c>
      <c r="B27" s="1"/>
      <c r="C27" s="10" t="s">
        <v>60</v>
      </c>
      <c r="D27" s="10"/>
      <c r="E27" s="1" t="s">
        <v>61</v>
      </c>
      <c r="F27" s="13">
        <v>0.349</v>
      </c>
      <c r="G27" s="14">
        <v>27459.1</v>
      </c>
      <c r="H27" s="14">
        <f ca="1">ROUND(INDIRECT(ADDRESS(ROW()+(0), COLUMN()+(-2), 1))*INDIRECT(ADDRESS(ROW()+(0), COLUMN()+(-1), 1)), 2)</f>
        <v>9583.23</v>
      </c>
    </row>
    <row r="28" spans="1:8" ht="13.50" thickBot="1" customHeight="1">
      <c r="A28" s="15"/>
      <c r="B28" s="15"/>
      <c r="C28" s="15"/>
      <c r="D28" s="15"/>
      <c r="E28" s="15"/>
      <c r="F28" s="9" t="s">
        <v>62</v>
      </c>
      <c r="G28" s="9"/>
      <c r="H28" s="17">
        <f ca="1">ROUND(SUM(INDIRECT(ADDRESS(ROW()+(-1), COLUMN()+(0), 1)),INDIRECT(ADDRESS(ROW()+(-2), COLUMN()+(0), 1))), 2)</f>
        <v>22759.2</v>
      </c>
    </row>
    <row r="29" spans="1:8" ht="13.50" thickBot="1" customHeight="1">
      <c r="A29" s="15">
        <v>3</v>
      </c>
      <c r="B29" s="15"/>
      <c r="C29" s="15"/>
      <c r="D29" s="15"/>
      <c r="E29" s="18" t="s">
        <v>63</v>
      </c>
      <c r="F29" s="18"/>
      <c r="G29" s="15"/>
      <c r="H29" s="15"/>
    </row>
    <row r="30" spans="1:8" ht="13.50" thickBot="1" customHeight="1">
      <c r="A30" s="19"/>
      <c r="B30" s="19"/>
      <c r="C30" s="20" t="s">
        <v>64</v>
      </c>
      <c r="D30" s="20"/>
      <c r="E30" s="19" t="s">
        <v>65</v>
      </c>
      <c r="F30" s="13">
        <v>2</v>
      </c>
      <c r="G30" s="14">
        <f ca="1">ROUND(SUM(INDIRECT(ADDRESS(ROW()+(-2), COLUMN()+(1), 1)),INDIRECT(ADDRESS(ROW()+(-6), COLUMN()+(1), 1))), 2)</f>
        <v>58471</v>
      </c>
      <c r="H30" s="14">
        <f ca="1">ROUND(INDIRECT(ADDRESS(ROW()+(0), COLUMN()+(-2), 1))*INDIRECT(ADDRESS(ROW()+(0), COLUMN()+(-1), 1))/100, 2)</f>
        <v>1169.42</v>
      </c>
    </row>
    <row r="31" spans="1:8" ht="13.50" thickBot="1" customHeight="1">
      <c r="A31" s="21" t="s">
        <v>66</v>
      </c>
      <c r="B31" s="21"/>
      <c r="C31" s="22"/>
      <c r="D31" s="22"/>
      <c r="E31" s="23"/>
      <c r="F31" s="24" t="s">
        <v>67</v>
      </c>
      <c r="G31" s="25"/>
      <c r="H31" s="26">
        <f ca="1">ROUND(SUM(INDIRECT(ADDRESS(ROW()+(-1), COLUMN()+(0), 1)),INDIRECT(ADDRESS(ROW()+(-3), COLUMN()+(0), 1)),INDIRECT(ADDRESS(ROW()+(-7), COLUMN()+(0), 1))), 2)</f>
        <v>59640.4</v>
      </c>
    </row>
  </sheetData>
  <mergeCells count="5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