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<sst xmlns="http://schemas.openxmlformats.org/spreadsheetml/2006/main" count="40" uniqueCount="40">
  <si>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</si>
  <si>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RSP030</t>
  </si>
  <si>
    <t xml:space="preserve">m²</t>
  </si>
  <si>
    <t xml:space="preserve">Tratamiento de acabado superficial en obra de piso interior de mármol.</t>
  </si>
  <si>
    <r>
      <rPr>
        <sz val="8.25"/>
        <color rgb="FF000000"/>
        <rFont val="Arial"/>
        <family val="2"/>
      </rPr>
      <t xml:space="preserve">Pulido y abrillantado mecánicos en obra de piso interior de mármol, mediante extendido de lechada coloreada con la misma tonalidad de las baldosas; desbastado o rebaje, con una muela de 60, según el tipo de piedra natural y el estado en que se encuentre el piso; planificado o pulido basto, con abrasivo de grano 120; extendido de una nueva lechada de las mismas características que la primera; planificado o pulido basto, con abrasivo de grano 120; y abrillantado con muelas de 400 o superior, previa aplicación de líquido cristalizador.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</si>
  <si>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</si>
  <si>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</si>
  <si>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</si>
  <si>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</si>
  <si>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</si>
  <si>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</si>
  <si>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</si>
  <si>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mt18tsm110a</t>
  </si>
  <si>
    <t xml:space="preserve">l</t>
  </si>
  <si>
    <t xml:space="preserve">Líquido cristalizador, de color blanco, con pH de 2,5, para tratamiento superficial de cristalizado y abrillantado, en pisos de piedra natural o de terrazo.</t>
  </si>
  <si>
    <t xml:space="preserve">mt18bmn030a</t>
  </si>
  <si>
    <t xml:space="preserve">kg</t>
  </si>
  <si>
    <t xml:space="preserve">Lechada coloreada con la misma tonalidad de las baldosas, para piso de mármol.</t>
  </si>
  <si>
    <t xml:space="preserve">Subtotal materiales:</t>
  </si>
  <si>
    <t xml:space="preserve">Equipo</t>
  </si>
  <si>
    <t xml:space="preserve">mq08war150</t>
  </si>
  <si>
    <t xml:space="preserve">h</t>
  </si>
  <si>
    <t xml:space="preserve">Pulidora para pisos de piedra natural o de terrazo, compuesta por platos giratorios a los que se acoplan una serie de muelas abrasivas, refrigeradas con agua.</t>
  </si>
  <si>
    <t xml:space="preserve">mq08war155</t>
  </si>
  <si>
    <t xml:space="preserve">h</t>
  </si>
  <si>
    <t xml:space="preserve">Abrillantadora para el cristalizado o el abrillantado de pisos de piedra natural o de terrazo, con plato de lana de acero o esponja sintética.</t>
  </si>
  <si>
    <t xml:space="preserve">Subtotal equipo:</t>
  </si>
  <si>
    <t xml:space="preserve">Mano de obra</t>
  </si>
  <si>
    <t xml:space="preserve">mo037</t>
  </si>
  <si>
    <t xml:space="preserve">h</t>
  </si>
  <si>
    <t xml:space="preserve">Oficial 1ª pulidor de pisos.</t>
  </si>
  <si>
    <t xml:space="preserve">mo075</t>
  </si>
  <si>
    <t xml:space="preserve">h</t>
  </si>
  <si>
    <t xml:space="preserve">Ayudante pulidor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</si>
  <si>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</si>
  <si>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</si>
  <si>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</si>
  <si>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</si>
  <si>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$ 38.173,72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</si>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</sst>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69.53" customWidth="1"/>
    <col min="6" max="6" width="11.56" customWidth="1"/>
    <col min="7" max="7" width="14.45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0.125</v>
      </c>
      <c r="G10" s="12">
        <v>54800.9</v>
      </c>
      <c r="H10" s="12">
        <f ca="1">ROUND(INDIRECT(ADDRESS(ROW()+(0), COLUMN()+(-2), 1))*INDIRECT(ADDRESS(ROW()+(0), COLUMN()+(-1), 1)), 2)</f>
        <v>6850.11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1.25</v>
      </c>
      <c r="G11" s="14">
        <v>3093.82</v>
      </c>
      <c r="H11" s="14">
        <f ca="1">ROUND(INDIRECT(ADDRESS(ROW()+(0), COLUMN()+(-2), 1))*INDIRECT(ADDRESS(ROW()+(0), COLUMN()+(-1), 1)), 2)</f>
        <v>3867.28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10717.4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24.0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0.255</v>
      </c>
      <c r="G14" s="12">
        <v>11828.1</v>
      </c>
      <c r="H14" s="12">
        <f ca="1">ROUND(INDIRECT(ADDRESS(ROW()+(0), COLUMN()+(-2), 1))*INDIRECT(ADDRESS(ROW()+(0), COLUMN()+(-1), 1)), 2)</f>
        <v>3016.18</v>
      </c>
    </row>
    <row r="15" spans="1:8" ht="24.0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0.139</v>
      </c>
      <c r="G15" s="14">
        <v>6127.84</v>
      </c>
      <c r="H15" s="14">
        <f ca="1">ROUND(INDIRECT(ADDRESS(ROW()+(0), COLUMN()+(-2), 1))*INDIRECT(ADDRESS(ROW()+(0), COLUMN()+(-1), 1)), 2)</f>
        <v>851.77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3867.95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0.469</v>
      </c>
      <c r="G18" s="12">
        <v>27792.3</v>
      </c>
      <c r="H18" s="12">
        <f ca="1">ROUND(INDIRECT(ADDRESS(ROW()+(0), COLUMN()+(-2), 1))*INDIRECT(ADDRESS(ROW()+(0), COLUMN()+(-1), 1)), 2)</f>
        <v>13034.6</v>
      </c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3">
        <v>0.067</v>
      </c>
      <c r="G19" s="14">
        <v>20774.2</v>
      </c>
      <c r="H19" s="14">
        <f ca="1">ROUND(INDIRECT(ADDRESS(ROW()+(0), COLUMN()+(-2), 1))*INDIRECT(ADDRESS(ROW()+(0), COLUMN()+(-1), 1)), 2)</f>
        <v>1391.87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1)),INDIRECT(ADDRESS(ROW()+(-2), COLUMN()+(0), 1))), 2)</f>
        <v>14426.5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20" t="s">
        <v>36</v>
      </c>
      <c r="D22" s="20"/>
      <c r="E22" s="19" t="s">
        <v>37</v>
      </c>
      <c r="F22" s="13">
        <v>2</v>
      </c>
      <c r="G22" s="14">
        <f ca="1">ROUND(SUM(INDIRECT(ADDRESS(ROW()+(-2), COLUMN()+(1), 1)),INDIRECT(ADDRESS(ROW()+(-6), COLUMN()+(1), 1)),INDIRECT(ADDRESS(ROW()+(-10), COLUMN()+(1), 1))), 2)</f>
        <v>29011.8</v>
      </c>
      <c r="H22" s="14">
        <f ca="1">ROUND(INDIRECT(ADDRESS(ROW()+(0), COLUMN()+(-2), 1))*INDIRECT(ADDRESS(ROW()+(0), COLUMN()+(-1), 1))/100, 2)</f>
        <v>580.24</v>
      </c>
    </row>
    <row r="23" spans="1:8" ht="13.50" thickBot="1" customHeight="1">
      <c r="A23" s="21" t="s">
        <v>38</v>
      </c>
      <c r="B23" s="21"/>
      <c r="C23" s="22"/>
      <c r="D23" s="22"/>
      <c r="E23" s="23"/>
      <c r="F23" s="24" t="s">
        <v>39</v>
      </c>
      <c r="G23" s="25"/>
      <c r="H23" s="26">
        <f ca="1">ROUND(SUM(INDIRECT(ADDRESS(ROW()+(-1), COLUMN()+(0), 1)),INDIRECT(ADDRESS(ROW()+(-3), COLUMN()+(0), 1)),INDIRECT(ADDRESS(ROW()+(-7), COLUMN()+(0), 1)),INDIRECT(ADDRESS(ROW()+(-11), COLUMN()+(0), 1))), 2)</f>
        <v>29592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