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<sst xmlns="http://schemas.openxmlformats.org/spreadsheetml/2006/main" count="41" uniqueCount="41">
  <si>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</si>
  <si>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REP020</t>
  </si>
  <si>
    <t xml:space="preserve">m</t>
  </si>
  <si>
    <t xml:space="preserve">Revestimiento de peldaño de escalera interior, con piezas de piedra natural. Colocación en capa gruesa.</t>
  </si>
  <si>
    <r>
      <rPr>
        <sz val="8.25"/>
        <color rgb="FF000000"/>
        <rFont val="Arial"/>
        <family val="2"/>
      </rPr>
      <t xml:space="preserve">Revestimiento de peldaño de escalera interior, de 100 cm de anchura, con piezas de piedra natural, con forma recta, formado por huella recto de mármol, procedente de España, Crema Levante, longitud hasta 100 cm y 3 cm de espesor, cara y cantos pulidos y tabica de mármol, procedente de España, Crema Levante, hasta 100 cm de largo por 16 cm de ancho y 2 cm de espesor, pulida. COLOCACIÓN: en capa gruesa con mortero de cemento 1:6. REJUNTADO: con mortero de juntas cementoso, CG1, para junta mínima (entre 1,5 y 3 mm), con la misma tonalidad de las piezas.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</si>
  <si>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</si>
  <si>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</si>
  <si>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</si>
  <si>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</si>
  <si>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</si>
  <si>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</si>
  <si>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</si>
  <si>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mt18pmn110ka</t>
  </si>
  <si>
    <t xml:space="preserve">Ud</t>
  </si>
  <si>
    <t xml:space="preserve">Huella para peldaño recto de mármol, procedente de España, Crema Levante, longitud hasta 100 cm y 3 cm de espesor, cara y cantos pulidos, densidad 2720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</si>
  <si>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mt18pmn111ka</t>
  </si>
  <si>
    <t xml:space="preserve">Ud</t>
  </si>
  <si>
    <t xml:space="preserve">Tabica para peldaño de mármol, procedente de España, Crema Levante, hasta 100 cm de largo por 16 cm de ancho y 2 cm de espesor, pulida,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</si>
  <si>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mt09mor010c</t>
  </si>
  <si>
    <t xml:space="preserve">m³</t>
  </si>
  <si>
    <t xml:space="preserve">Mortero de cemento CEM II/B-P 32,5 N tipo M-5, confeccionado en obra con 250 kg/m³ de cemento y una proporción en volumen 1/6.</t>
  </si>
  <si>
    <t xml:space="preserve">mt09mcr060c</t>
  </si>
  <si>
    <t xml:space="preserve">kg</t>
  </si>
  <si>
    <t xml:space="preserve">Mortero de juntas cementoso, CG1, para junta mínima entre 1,5 y 3 mm.</t>
  </si>
  <si>
    <t xml:space="preserve">Subtotal materiales:</t>
  </si>
  <si>
    <t xml:space="preserve">Mano de obra</t>
  </si>
  <si>
    <t xml:space="preserve">mo023</t>
  </si>
  <si>
    <t xml:space="preserve">h</t>
  </si>
  <si>
    <t xml:space="preserve">Oficial 1ª colocador de pisos.</t>
  </si>
  <si>
    <t xml:space="preserve">mo061</t>
  </si>
  <si>
    <t xml:space="preserve">h</t>
  </si>
  <si>
    <t xml:space="preserve">Ayudante colocador de pisos.</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</si>
  <si>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</si>
  <si>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</si>
  <si>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</si>
  <si>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</si>
  <si>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</si>
  <si>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</si>
  <si>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</si>
  <si>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$ 13.078,92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</si>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</sst>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82" customWidth="1"/>
    <col min="4" max="4" width="70.72" customWidth="1"/>
    <col min="5" max="5" width="10.03" customWidth="1"/>
    <col min="6" max="6" width="13.94"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34924.1</v>
      </c>
      <c r="G10" s="12">
        <f ca="1">ROUND(INDIRECT(ADDRESS(ROW()+(0), COLUMN()+(-2), 1))*INDIRECT(ADDRESS(ROW()+(0), COLUMN()+(-1), 1)), 2)</f>
        <v>34924.1</v>
      </c>
    </row>
    <row r="11" spans="1:7" ht="76.50" thickBot="1" customHeight="1">
      <c r="A11" s="1" t="s">
        <v>15</v>
      </c>
      <c r="B11" s="1"/>
      <c r="C11" s="10" t="s">
        <v>16</v>
      </c>
      <c r="D11" s="1" t="s">
        <v>17</v>
      </c>
      <c r="E11" s="11">
        <v>1</v>
      </c>
      <c r="F11" s="12">
        <v>26207.6</v>
      </c>
      <c r="G11" s="12">
        <f ca="1">ROUND(INDIRECT(ADDRESS(ROW()+(0), COLUMN()+(-2), 1))*INDIRECT(ADDRESS(ROW()+(0), COLUMN()+(-1), 1)), 2)</f>
        <v>26207.6</v>
      </c>
    </row>
    <row r="12" spans="1:7" ht="24.00" thickBot="1" customHeight="1">
      <c r="A12" s="1" t="s">
        <v>18</v>
      </c>
      <c r="B12" s="1"/>
      <c r="C12" s="10" t="s">
        <v>19</v>
      </c>
      <c r="D12" s="1" t="s">
        <v>20</v>
      </c>
      <c r="E12" s="11">
        <v>0.02</v>
      </c>
      <c r="F12" s="12">
        <v>243758</v>
      </c>
      <c r="G12" s="12">
        <f ca="1">ROUND(INDIRECT(ADDRESS(ROW()+(0), COLUMN()+(-2), 1))*INDIRECT(ADDRESS(ROW()+(0), COLUMN()+(-1), 1)), 2)</f>
        <v>4875.16</v>
      </c>
    </row>
    <row r="13" spans="1:7" ht="13.50" thickBot="1" customHeight="1">
      <c r="A13" s="1" t="s">
        <v>21</v>
      </c>
      <c r="B13" s="1"/>
      <c r="C13" s="10" t="s">
        <v>22</v>
      </c>
      <c r="D13" s="1" t="s">
        <v>23</v>
      </c>
      <c r="E13" s="13">
        <v>0.15</v>
      </c>
      <c r="F13" s="14">
        <v>1479.88</v>
      </c>
      <c r="G13" s="14">
        <f ca="1">ROUND(INDIRECT(ADDRESS(ROW()+(0), COLUMN()+(-2), 1))*INDIRECT(ADDRESS(ROW()+(0), COLUMN()+(-1), 1)), 2)</f>
        <v>221.98</v>
      </c>
    </row>
    <row r="14" spans="1:7" ht="13.50" thickBot="1" customHeight="1">
      <c r="A14" s="15"/>
      <c r="B14" s="15"/>
      <c r="C14" s="15"/>
      <c r="D14" s="15"/>
      <c r="E14" s="9" t="s">
        <v>24</v>
      </c>
      <c r="F14" s="9"/>
      <c r="G14" s="17">
        <f ca="1">ROUND(SUM(INDIRECT(ADDRESS(ROW()+(-1), COLUMN()+(0), 1)),INDIRECT(ADDRESS(ROW()+(-2), COLUMN()+(0), 1)),INDIRECT(ADDRESS(ROW()+(-3), COLUMN()+(0), 1)),INDIRECT(ADDRESS(ROW()+(-4), COLUMN()+(0), 1))), 2)</f>
        <v>66228.8</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0.734</v>
      </c>
      <c r="F16" s="12">
        <v>27792.3</v>
      </c>
      <c r="G16" s="12">
        <f ca="1">ROUND(INDIRECT(ADDRESS(ROW()+(0), COLUMN()+(-2), 1))*INDIRECT(ADDRESS(ROW()+(0), COLUMN()+(-1), 1)), 2)</f>
        <v>20399.5</v>
      </c>
    </row>
    <row r="17" spans="1:7" ht="13.50" thickBot="1" customHeight="1">
      <c r="A17" s="1" t="s">
        <v>29</v>
      </c>
      <c r="B17" s="1"/>
      <c r="C17" s="10" t="s">
        <v>30</v>
      </c>
      <c r="D17" s="1" t="s">
        <v>31</v>
      </c>
      <c r="E17" s="11">
        <v>0.734</v>
      </c>
      <c r="F17" s="12">
        <v>20774.2</v>
      </c>
      <c r="G17" s="12">
        <f ca="1">ROUND(INDIRECT(ADDRESS(ROW()+(0), COLUMN()+(-2), 1))*INDIRECT(ADDRESS(ROW()+(0), COLUMN()+(-1), 1)), 2)</f>
        <v>15248.2</v>
      </c>
    </row>
    <row r="18" spans="1:7" ht="13.50" thickBot="1" customHeight="1">
      <c r="A18" s="1" t="s">
        <v>32</v>
      </c>
      <c r="B18" s="1"/>
      <c r="C18" s="10" t="s">
        <v>33</v>
      </c>
      <c r="D18" s="1" t="s">
        <v>34</v>
      </c>
      <c r="E18" s="13">
        <v>0.734</v>
      </c>
      <c r="F18" s="14">
        <v>20015.5</v>
      </c>
      <c r="G18" s="14">
        <f ca="1">ROUND(INDIRECT(ADDRESS(ROW()+(0), COLUMN()+(-2), 1))*INDIRECT(ADDRESS(ROW()+(0), COLUMN()+(-1), 1)), 2)</f>
        <v>14691.4</v>
      </c>
    </row>
    <row r="19" spans="1:7" ht="13.50" thickBot="1" customHeight="1">
      <c r="A19" s="15"/>
      <c r="B19" s="15"/>
      <c r="C19" s="15"/>
      <c r="D19" s="15"/>
      <c r="E19" s="9" t="s">
        <v>35</v>
      </c>
      <c r="F19" s="9"/>
      <c r="G19" s="17">
        <f ca="1">ROUND(SUM(INDIRECT(ADDRESS(ROW()+(-1), COLUMN()+(0), 1)),INDIRECT(ADDRESS(ROW()+(-2), COLUMN()+(0), 1)),INDIRECT(ADDRESS(ROW()+(-3), COLUMN()+(0), 1))), 2)</f>
        <v>50339.2</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1)),INDIRECT(ADDRESS(ROW()+(-7), COLUMN()+(1), 1))), 2)</f>
        <v>116568</v>
      </c>
      <c r="G21" s="14">
        <f ca="1">ROUND(INDIRECT(ADDRESS(ROW()+(0), COLUMN()+(-2), 1))*INDIRECT(ADDRESS(ROW()+(0), COLUMN()+(-1), 1))/100, 2)</f>
        <v>2331.36</v>
      </c>
    </row>
    <row r="22" spans="1:7" ht="13.50" thickBot="1" customHeight="1">
      <c r="A22" s="21" t="s">
        <v>39</v>
      </c>
      <c r="B22" s="21"/>
      <c r="C22" s="22"/>
      <c r="D22" s="23"/>
      <c r="E22" s="24" t="s">
        <v>40</v>
      </c>
      <c r="F22" s="25"/>
      <c r="G22" s="26">
        <f ca="1">ROUND(SUM(INDIRECT(ADDRESS(ROW()+(-1), COLUMN()+(0), 1)),INDIRECT(ADDRESS(ROW()+(-3), COLUMN()+(0), 1)),INDIRECT(ADDRESS(ROW()+(-8), COLUMN()+(0), 1))), 2)</f>
        <v>118899</v>
      </c>
    </row>
  </sheetData>
  <mergeCells count="24">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