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<sst xmlns="http://schemas.openxmlformats.org/spreadsheetml/2006/main" count="38" uniqueCount="38">
  <si>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</si>
  <si>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RAG026</t>
  </si>
  <si>
    <t xml:space="preserve">m²</t>
  </si>
  <si>
    <t xml:space="preserve">Alicatado "TAU CERÁMICA", sobre superficie soporte exterior de mortero de cemento u concreto.</t>
  </si>
  <si>
    <r>
      <rPr>
        <sz val="8.25"/>
        <color rgb="FF000000"/>
        <rFont val="Arial"/>
        <family val="2"/>
      </rPr>
      <t xml:space="preserve">Alicatado con </t>
    </r>
    <r>
      <rPr>
        <b/>
        <sz val="8.25"/>
        <color rgb="FF000000"/>
        <rFont val="Arial"/>
        <family val="2"/>
      </rPr>
      <t xml:space="preserve">baldosas cerámicas de gres porcelánico, estilo mármol "TAU CERÁMICA", capacidad de absorción de agua E&lt;0,5%, 30x60 cm</t>
    </r>
    <r>
      <rPr>
        <sz val="8.25"/>
        <color rgb="FF000000"/>
        <rFont val="Arial"/>
        <family val="2"/>
      </rPr>
      <t xml:space="preserve">, colocadas sobre una superficie soporte de mortero de cemento u concreto en </t>
    </r>
    <r>
      <rPr>
        <b/>
        <sz val="8.25"/>
        <color rgb="FF000000"/>
        <rFont val="Arial"/>
        <family val="2"/>
      </rPr>
      <t xml:space="preserve">paramento exterior</t>
    </r>
    <r>
      <rPr>
        <sz val="8.25"/>
        <color rgb="FF000000"/>
        <rFont val="Arial"/>
        <family val="2"/>
      </rPr>
      <t xml:space="preserve">, mediante </t>
    </r>
    <r>
      <rPr>
        <b/>
        <sz val="8.25"/>
        <color rgb="FF000000"/>
        <rFont val="Arial"/>
        <family val="2"/>
      </rPr>
      <t xml:space="preserve">adhesivo cementoso, C1 T, con deslizamiento reducido y tiempo abierto ampliado T80 Especial Yeso "TAU CERÁMICA"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con doble encolado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sin junta (separación entre baldosas entre 1,5 y 3 mm)</t>
    </r>
    <r>
      <rPr>
        <sz val="8.25"/>
        <color rgb="FF000000"/>
        <rFont val="Arial"/>
        <family val="2"/>
      </rPr>
      <t xml:space="preserve">; </t>
    </r>
    <r>
      <rPr>
        <b/>
        <sz val="8.25"/>
        <color rgb="FF000000"/>
        <rFont val="Arial"/>
        <family val="2"/>
      </rPr>
      <t xml:space="preserve">con cantoneras de PVC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</si>
  <si>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</si>
  <si>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</si>
  <si>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</si>
  <si>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</si>
  <si>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</si>
  <si>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</si>
  <si>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</si>
  <si>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mt09mtc010e</t>
  </si>
  <si>
    <t xml:space="preserve">kg</t>
  </si>
  <si>
    <t xml:space="preserve">Adhesivo cementoso, C1 T, con deslizamiento reducido y tiempo abierto ampliado T80 Especial Yeso, "TAU CERÁMICA", para la colocación en capa fina de pisos y revestimientos de material cerámico en interiores y exteriores, compuesto por cementos de alta resistencia y aditivos específicos, con propiedades tixotrópicas.</t>
  </si>
  <si>
    <t xml:space="preserve">mt19awa010</t>
  </si>
  <si>
    <t xml:space="preserve">m</t>
  </si>
  <si>
    <t xml:space="preserve">Cantonera de PVC en esquinas alicatadas.</t>
  </si>
  <si>
    <t xml:space="preserve">mt19act012ia</t>
  </si>
  <si>
    <t xml:space="preserve">m²</t>
  </si>
  <si>
    <t xml:space="preserve">Baldosa cerámica de gres porcelánico, estilo mármol "TAU CERÁMICA", capacidad de absorción de agua E&lt;0,5%, 30x60 cm.</t>
  </si>
  <si>
    <t xml:space="preserve">mt09mtc020g</t>
  </si>
  <si>
    <t xml:space="preserve">kg</t>
  </si>
  <si>
    <t xml:space="preserve">Mortero técnico superfino coloreado, C G2, Line-Fix Superfino "TAU CERÁMICA", para rejuntado de baldosas cerámicas, con junta de entre 1 y 5 mm, "TAU CERÁMICA".</t>
  </si>
  <si>
    <t xml:space="preserve">Subtotal materiales:</t>
  </si>
  <si>
    <t xml:space="preserve">Mano de obra</t>
  </si>
  <si>
    <t xml:space="preserve">mo024</t>
  </si>
  <si>
    <t xml:space="preserve">h</t>
  </si>
  <si>
    <t xml:space="preserve">Maestro enchapador de muros.</t>
  </si>
  <si>
    <t xml:space="preserve">mo062</t>
  </si>
  <si>
    <t xml:space="preserve">h</t>
  </si>
  <si>
    <t xml:space="preserve">Ayudante enchapador de muros.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</si>
  <si>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</si>
  <si>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</si>
  <si>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</si>
  <si>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</si>
  <si>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$ 16.905,67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</si>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</sst>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24" customWidth="1"/>
    <col min="2" max="2" width="7.65" customWidth="1"/>
    <col min="3" max="3" width="2.38" customWidth="1"/>
    <col min="4" max="4" width="20.23" customWidth="1"/>
    <col min="5" max="5" width="27.03" customWidth="1"/>
    <col min="6" max="6" width="5.10" customWidth="1"/>
    <col min="7" max="7" width="8.84" customWidth="1"/>
    <col min="8" max="8" width="1.87" customWidth="1"/>
    <col min="9" max="9" width="12.07" customWidth="1"/>
    <col min="10" max="10" width="1.19" customWidth="1"/>
    <col min="11" max="11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45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87.0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24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10" t="s">
        <v>8</v>
      </c>
      <c r="H7" s="10"/>
      <c r="I7" s="10" t="s">
        <v>9</v>
      </c>
      <c r="J7" s="10"/>
      <c r="K7" s="10" t="s">
        <v>10</v>
      </c>
    </row>
    <row r="8" spans="1:11" ht="13.50" thickBot="1" customHeight="1">
      <c r="A8" s="11">
        <v>1.000000</v>
      </c>
      <c r="B8" s="11"/>
      <c r="C8" s="12" t="s">
        <v>11</v>
      </c>
      <c r="D8" s="12"/>
      <c r="E8" s="12"/>
      <c r="F8" s="12"/>
      <c r="G8" s="12"/>
      <c r="H8" s="12"/>
      <c r="I8" s="11"/>
      <c r="J8" s="11"/>
      <c r="K8" s="11"/>
    </row>
    <row r="9" spans="1:11" ht="66.00" thickBot="1" customHeight="1">
      <c r="A9" s="1" t="s">
        <v>12</v>
      </c>
      <c r="B9" s="13" t="s">
        <v>13</v>
      </c>
      <c r="C9" s="1" t="s">
        <v>14</v>
      </c>
      <c r="D9" s="1"/>
      <c r="E9" s="1"/>
      <c r="F9" s="1"/>
      <c r="G9" s="14">
        <v>11.000000</v>
      </c>
      <c r="H9" s="14"/>
      <c r="I9" s="15">
        <v>382.990000</v>
      </c>
      <c r="J9" s="15"/>
      <c r="K9" s="15">
        <f ca="1">ROUND(INDIRECT(ADDRESS(ROW()+(0), COLUMN()+(-4), 1))*INDIRECT(ADDRESS(ROW()+(0), COLUMN()+(-2), 1)), 2)</f>
        <v>4212.890000</v>
      </c>
    </row>
    <row r="10" spans="1:11" ht="13.50" thickBot="1" customHeight="1">
      <c r="A10" s="1" t="s">
        <v>15</v>
      </c>
      <c r="B10" s="13" t="s">
        <v>16</v>
      </c>
      <c r="C10" s="1" t="s">
        <v>17</v>
      </c>
      <c r="D10" s="1"/>
      <c r="E10" s="1"/>
      <c r="F10" s="1"/>
      <c r="G10" s="14">
        <v>0.500000</v>
      </c>
      <c r="H10" s="14"/>
      <c r="I10" s="15">
        <v>3063.500000</v>
      </c>
      <c r="J10" s="15"/>
      <c r="K10" s="15">
        <f ca="1">ROUND(INDIRECT(ADDRESS(ROW()+(0), COLUMN()+(-4), 1))*INDIRECT(ADDRESS(ROW()+(0), COLUMN()+(-2), 1)), 2)</f>
        <v>1531.750000</v>
      </c>
    </row>
    <row r="11" spans="1:11" ht="34.50" thickBot="1" customHeight="1">
      <c r="A11" s="1" t="s">
        <v>18</v>
      </c>
      <c r="B11" s="13" t="s">
        <v>19</v>
      </c>
      <c r="C11" s="1" t="s">
        <v>20</v>
      </c>
      <c r="D11" s="1"/>
      <c r="E11" s="1"/>
      <c r="F11" s="1"/>
      <c r="G11" s="14">
        <v>1.050000</v>
      </c>
      <c r="H11" s="14"/>
      <c r="I11" s="15">
        <v>59645.420000</v>
      </c>
      <c r="J11" s="15"/>
      <c r="K11" s="15">
        <f ca="1">ROUND(INDIRECT(ADDRESS(ROW()+(0), COLUMN()+(-4), 1))*INDIRECT(ADDRESS(ROW()+(0), COLUMN()+(-2), 1)), 2)</f>
        <v>62627.690000</v>
      </c>
    </row>
    <row r="12" spans="1:11" ht="34.50" thickBot="1" customHeight="1">
      <c r="A12" s="1" t="s">
        <v>21</v>
      </c>
      <c r="B12" s="13" t="s">
        <v>22</v>
      </c>
      <c r="C12" s="1" t="s">
        <v>23</v>
      </c>
      <c r="D12" s="1"/>
      <c r="E12" s="1"/>
      <c r="F12" s="1"/>
      <c r="G12" s="16">
        <v>0.500000</v>
      </c>
      <c r="H12" s="16"/>
      <c r="I12" s="17">
        <v>1662.590000</v>
      </c>
      <c r="J12" s="17"/>
      <c r="K12" s="17">
        <f ca="1">ROUND(INDIRECT(ADDRESS(ROW()+(0), COLUMN()+(-4), 1))*INDIRECT(ADDRESS(ROW()+(0), COLUMN()+(-2), 1)), 2)</f>
        <v>831.300000</v>
      </c>
    </row>
    <row r="13" spans="1:11" ht="13.50" thickBot="1" customHeight="1">
      <c r="A13" s="18"/>
      <c r="B13" s="18"/>
      <c r="C13" s="18"/>
      <c r="D13" s="18"/>
      <c r="E13" s="18"/>
      <c r="F13" s="18"/>
      <c r="G13" s="12" t="s">
        <v>24</v>
      </c>
      <c r="H13" s="12"/>
      <c r="I13" s="12"/>
      <c r="J13" s="12"/>
      <c r="K13" s="20">
        <f ca="1">ROUND(SUM(INDIRECT(ADDRESS(ROW()+(-1), COLUMN()+(0), 1)),INDIRECT(ADDRESS(ROW()+(-2), COLUMN()+(0), 1)),INDIRECT(ADDRESS(ROW()+(-3), COLUMN()+(0), 1)),INDIRECT(ADDRESS(ROW()+(-4), COLUMN()+(0), 1))), 2)</f>
        <v>69203.630000</v>
      </c>
    </row>
    <row r="14" spans="1:11" ht="13.50" thickBot="1" customHeight="1">
      <c r="A14" s="18">
        <v>2.000000</v>
      </c>
      <c r="B14" s="18"/>
      <c r="C14" s="21" t="s">
        <v>25</v>
      </c>
      <c r="D14" s="21"/>
      <c r="E14" s="21"/>
      <c r="F14" s="21"/>
      <c r="G14" s="21"/>
      <c r="H14" s="21"/>
      <c r="I14" s="18"/>
      <c r="J14" s="18"/>
      <c r="K14" s="18"/>
    </row>
    <row r="15" spans="1:11" ht="13.50" thickBot="1" customHeight="1">
      <c r="A15" s="1" t="s">
        <v>26</v>
      </c>
      <c r="B15" s="13" t="s">
        <v>27</v>
      </c>
      <c r="C15" s="1" t="s">
        <v>28</v>
      </c>
      <c r="D15" s="1"/>
      <c r="E15" s="1"/>
      <c r="F15" s="1"/>
      <c r="G15" s="14">
        <v>0.507000</v>
      </c>
      <c r="H15" s="14"/>
      <c r="I15" s="15">
        <v>11042.680000</v>
      </c>
      <c r="J15" s="15"/>
      <c r="K15" s="15">
        <f ca="1">ROUND(INDIRECT(ADDRESS(ROW()+(0), COLUMN()+(-4), 1))*INDIRECT(ADDRESS(ROW()+(0), COLUMN()+(-2), 1)), 2)</f>
        <v>5598.640000</v>
      </c>
    </row>
    <row r="16" spans="1:11" ht="13.50" thickBot="1" customHeight="1">
      <c r="A16" s="1" t="s">
        <v>29</v>
      </c>
      <c r="B16" s="13" t="s">
        <v>30</v>
      </c>
      <c r="C16" s="1" t="s">
        <v>31</v>
      </c>
      <c r="D16" s="1"/>
      <c r="E16" s="1"/>
      <c r="F16" s="1"/>
      <c r="G16" s="16">
        <v>0.507000</v>
      </c>
      <c r="H16" s="16"/>
      <c r="I16" s="17">
        <v>8131.050000</v>
      </c>
      <c r="J16" s="17"/>
      <c r="K16" s="17">
        <f ca="1">ROUND(INDIRECT(ADDRESS(ROW()+(0), COLUMN()+(-4), 1))*INDIRECT(ADDRESS(ROW()+(0), COLUMN()+(-2), 1)), 2)</f>
        <v>4122.440000</v>
      </c>
    </row>
    <row r="17" spans="1:11" ht="13.50" thickBot="1" customHeight="1">
      <c r="A17" s="18"/>
      <c r="B17" s="18"/>
      <c r="C17" s="18"/>
      <c r="D17" s="18"/>
      <c r="E17" s="18"/>
      <c r="F17" s="18"/>
      <c r="G17" s="12" t="s">
        <v>32</v>
      </c>
      <c r="H17" s="12"/>
      <c r="I17" s="12"/>
      <c r="J17" s="12"/>
      <c r="K17" s="20">
        <f ca="1">ROUND(SUM(INDIRECT(ADDRESS(ROW()+(-1), COLUMN()+(0), 1)),INDIRECT(ADDRESS(ROW()+(-2), COLUMN()+(0), 1))), 2)</f>
        <v>9721.080000</v>
      </c>
    </row>
    <row r="18" spans="1:11" ht="13.50" thickBot="1" customHeight="1">
      <c r="A18" s="18">
        <v>3.000000</v>
      </c>
      <c r="B18" s="18"/>
      <c r="C18" s="21" t="s">
        <v>33</v>
      </c>
      <c r="D18" s="21"/>
      <c r="E18" s="21"/>
      <c r="F18" s="21"/>
      <c r="G18" s="21"/>
      <c r="H18" s="21"/>
      <c r="I18" s="18"/>
      <c r="J18" s="18"/>
      <c r="K18" s="18"/>
    </row>
    <row r="19" spans="1:11" ht="13.50" thickBot="1" customHeight="1">
      <c r="A19" s="22"/>
      <c r="B19" s="23" t="s">
        <v>34</v>
      </c>
      <c r="C19" s="22" t="s">
        <v>35</v>
      </c>
      <c r="D19" s="22"/>
      <c r="E19" s="22"/>
      <c r="F19" s="22"/>
      <c r="G19" s="16">
        <v>2.000000</v>
      </c>
      <c r="H19" s="16"/>
      <c r="I19" s="17">
        <f ca="1">ROUND(SUM(INDIRECT(ADDRESS(ROW()+(-2), COLUMN()+(2), 1)),INDIRECT(ADDRESS(ROW()+(-6), COLUMN()+(2), 1))), 2)</f>
        <v>78924.710000</v>
      </c>
      <c r="J19" s="17"/>
      <c r="K19" s="17">
        <f ca="1">ROUND(INDIRECT(ADDRESS(ROW()+(0), COLUMN()+(-4), 1))*INDIRECT(ADDRESS(ROW()+(0), COLUMN()+(-2), 1))/100, 2)</f>
        <v>1578.490000</v>
      </c>
    </row>
    <row r="20" spans="1:11" ht="13.50" thickBot="1" customHeight="1">
      <c r="A20" s="6" t="s">
        <v>36</v>
      </c>
      <c r="B20" s="7"/>
      <c r="C20" s="8"/>
      <c r="D20" s="8"/>
      <c r="E20" s="8"/>
      <c r="F20" s="8"/>
      <c r="G20" s="24" t="s">
        <v>37</v>
      </c>
      <c r="H20" s="24"/>
      <c r="I20" s="25"/>
      <c r="J20" s="25"/>
      <c r="K20" s="26">
        <f ca="1">ROUND(SUM(INDIRECT(ADDRESS(ROW()+(-1), COLUMN()+(0), 1)),INDIRECT(ADDRESS(ROW()+(-3), COLUMN()+(0), 1)),INDIRECT(ADDRESS(ROW()+(-7), COLUMN()+(0), 1))), 2)</f>
        <v>80503.200000</v>
      </c>
    </row>
  </sheetData>
  <mergeCells count="42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J13"/>
    <mergeCell ref="C14:H14"/>
    <mergeCell ref="I14:J14"/>
    <mergeCell ref="C15:F15"/>
    <mergeCell ref="G15:H15"/>
    <mergeCell ref="I15:J15"/>
    <mergeCell ref="C16:F16"/>
    <mergeCell ref="G16:H16"/>
    <mergeCell ref="I16:J16"/>
    <mergeCell ref="C17:F17"/>
    <mergeCell ref="G17:J17"/>
    <mergeCell ref="C18:H18"/>
    <mergeCell ref="I18:J18"/>
    <mergeCell ref="C19:F19"/>
    <mergeCell ref="G19:H19"/>
    <mergeCell ref="I19:J19"/>
    <mergeCell ref="A20:F20"/>
    <mergeCell ref="G20:J20"/>
  </mergeCells>
  <pageMargins left="0.620079" right="0.472441" top="0.472441" bottom="0.472441" header="0.0" footer="0.0"/>
  <pageSetup paperSize="9" orientation="portrait"/>
  <rowBreaks count="0" manualBreakCount="0">
    </rowBreaks>
</worksheet>
</file>