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<sst xmlns="http://schemas.openxmlformats.org/spreadsheetml/2006/main" count="58" uniqueCount="58">
  <si>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</si>
  <si>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QLH010</t>
  </si>
  <si>
    <t xml:space="preserve">m²</t>
  </si>
  <si>
    <t xml:space="preserve">Lucernario transitable de baldosas de vidrio moldeado.</t>
  </si>
  <si>
    <r>
      <rPr>
        <sz val="8.25"/>
        <color rgb="FF000000"/>
        <rFont val="Arial"/>
        <family val="2"/>
      </rPr>
      <t xml:space="preserve">Lucernario transitable de baldosas de vidrio moldeado liso, incoloro, 190x190x80 mm, para tráfico peatonal.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</si>
  <si>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</si>
  <si>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</si>
  <si>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</si>
  <si>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</si>
  <si>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</si>
  <si>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</si>
  <si>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</si>
  <si>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mt21vmp010e</t>
  </si>
  <si>
    <t xml:space="preserve">Ud</t>
  </si>
  <si>
    <t xml:space="preserve">Bloque de vidrio liso, incoloro, 190x190x80 mm, para suelos con tráfico peatonal.</t>
  </si>
  <si>
    <t xml:space="preserve">mt10haf050qbc</t>
  </si>
  <si>
    <t xml:space="preserve">m³</t>
  </si>
  <si>
    <t xml:space="preserve">Concreto f'c=210 kg/cm² (21 MPa), clase de exposición F0 S0 P0 C0, tamaño máximo del agregado 12,5 mm, manejabilidad blanda, fabricado en planta, según NSR-10 y ACI 318.</t>
  </si>
  <si>
    <t xml:space="preserve">mt07aco060a</t>
  </si>
  <si>
    <t xml:space="preserve">kg</t>
  </si>
  <si>
    <t xml:space="preserve">Acero en barras corrugadas, Grado 60 (fy=4200 kg/cm²), de varios diámetros, según NTC 2289 y ASTM A 706.</t>
  </si>
  <si>
    <t xml:space="preserve">mt07aco020c</t>
  </si>
  <si>
    <t xml:space="preserve">Ud</t>
  </si>
  <si>
    <t xml:space="preserve">Separador homologado para vigas.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</si>
  <si>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</si>
  <si>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</si>
  <si>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</si>
  <si>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</si>
  <si>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</si>
  <si>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</si>
  <si>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</si>
  <si>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</si>
  <si>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</si>
  <si>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mt15sja025b</t>
  </si>
  <si>
    <t xml:space="preserve">Ud</t>
  </si>
  <si>
    <t xml:space="preserve">Cartucho de silicona acética monocomponente, antimoho, color transparente, de 310 ml.</t>
  </si>
  <si>
    <t xml:space="preserve">mt21vva022b</t>
  </si>
  <si>
    <t xml:space="preserve">Ud</t>
  </si>
  <si>
    <t xml:space="preserve">Material auxiliar para la colocación de baldosas de vidrio moldeado.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</si>
  <si>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</si>
  <si>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</si>
  <si>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</si>
  <si>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</si>
  <si>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concreto.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</si>
  <si>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</si>
  <si>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</si>
  <si>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</si>
  <si>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</si>
  <si>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</si>
  <si>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</si>
  <si>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</si>
  <si>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</si>
  <si>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</si>
  <si>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</si>
  <si>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</si>
  <si>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</si>
  <si>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$ 415.043,08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</si>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</sst>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67.15" customWidth="1"/>
    <col min="5" max="5" width="11.22" customWidth="1"/>
    <col min="6" max="6" width="14.79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21</v>
      </c>
      <c r="F10" s="12">
        <v>31093.8</v>
      </c>
      <c r="G10" s="12">
        <f ca="1">ROUND(INDIRECT(ADDRESS(ROW()+(0), COLUMN()+(-2), 1))*INDIRECT(ADDRESS(ROW()+(0), COLUMN()+(-1), 1)), 2)</f>
        <v>652969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0.019</v>
      </c>
      <c r="F11" s="12">
        <v>434745</v>
      </c>
      <c r="G11" s="12">
        <f ca="1">ROUND(INDIRECT(ADDRESS(ROW()+(0), COLUMN()+(-2), 1))*INDIRECT(ADDRESS(ROW()+(0), COLUMN()+(-1), 1)), 2)</f>
        <v>8260.16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13</v>
      </c>
      <c r="F12" s="12">
        <v>3149.64</v>
      </c>
      <c r="G12" s="12">
        <f ca="1">ROUND(INDIRECT(ADDRESS(ROW()+(0), COLUMN()+(-2), 1))*INDIRECT(ADDRESS(ROW()+(0), COLUMN()+(-1), 1)), 2)</f>
        <v>40945.3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4</v>
      </c>
      <c r="F13" s="12">
        <v>291.93</v>
      </c>
      <c r="G13" s="12">
        <f ca="1">ROUND(INDIRECT(ADDRESS(ROW()+(0), COLUMN()+(-2), 1))*INDIRECT(ADDRESS(ROW()+(0), COLUMN()+(-1), 1)), 2)</f>
        <v>1167.72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0.02</v>
      </c>
      <c r="F14" s="12">
        <v>21003.8</v>
      </c>
      <c r="G14" s="12">
        <f ca="1">ROUND(INDIRECT(ADDRESS(ROW()+(0), COLUMN()+(-2), 1))*INDIRECT(ADDRESS(ROW()+(0), COLUMN()+(-1), 1)), 2)</f>
        <v>420.08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6219.81</v>
      </c>
      <c r="G15" s="12">
        <f ca="1">ROUND(INDIRECT(ADDRESS(ROW()+(0), COLUMN()+(-2), 1))*INDIRECT(ADDRESS(ROW()+(0), COLUMN()+(-1), 1)), 2)</f>
        <v>186.59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0.013</v>
      </c>
      <c r="F16" s="12">
        <v>63968.3</v>
      </c>
      <c r="G16" s="12">
        <f ca="1">ROUND(INDIRECT(ADDRESS(ROW()+(0), COLUMN()+(-2), 1))*INDIRECT(ADDRESS(ROW()+(0), COLUMN()+(-1), 1)), 2)</f>
        <v>831.59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0.5</v>
      </c>
      <c r="F17" s="12">
        <v>50186.1</v>
      </c>
      <c r="G17" s="12">
        <f ca="1">ROUND(INDIRECT(ADDRESS(ROW()+(0), COLUMN()+(-2), 1))*INDIRECT(ADDRESS(ROW()+(0), COLUMN()+(-1), 1)), 2)</f>
        <v>25093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3">
        <v>1</v>
      </c>
      <c r="F18" s="14">
        <v>3239.82</v>
      </c>
      <c r="G18" s="14">
        <f ca="1">ROUND(INDIRECT(ADDRESS(ROW()+(0), COLUMN()+(-2), 1))*INDIRECT(ADDRESS(ROW()+(0), COLUMN()+(-1), 1)), 2)</f>
        <v>3239.82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733114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0.001</v>
      </c>
      <c r="F21" s="14">
        <v>635470</v>
      </c>
      <c r="G21" s="14">
        <f ca="1">ROUND(INDIRECT(ADDRESS(ROW()+(0), COLUMN()+(-2), 1))*INDIRECT(ADDRESS(ROW()+(0), COLUMN()+(-1), 1)), 2)</f>
        <v>635.47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1))), 2)</f>
        <v>635.47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2.287</v>
      </c>
      <c r="F24" s="12">
        <v>36735.6</v>
      </c>
      <c r="G24" s="12">
        <f ca="1">ROUND(INDIRECT(ADDRESS(ROW()+(0), COLUMN()+(-2), 1))*INDIRECT(ADDRESS(ROW()+(0), COLUMN()+(-1), 1)), 2)</f>
        <v>84014.3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3">
        <v>1.814</v>
      </c>
      <c r="F25" s="14">
        <v>26456.3</v>
      </c>
      <c r="G25" s="14">
        <f ca="1">ROUND(INDIRECT(ADDRESS(ROW()+(0), COLUMN()+(-2), 1))*INDIRECT(ADDRESS(ROW()+(0), COLUMN()+(-1), 1)), 2)</f>
        <v>47991.8</v>
      </c>
    </row>
    <row r="26" spans="1:7" ht="13.50" thickBot="1" customHeight="1">
      <c r="A26" s="15"/>
      <c r="B26" s="15"/>
      <c r="C26" s="15"/>
      <c r="D26" s="15"/>
      <c r="E26" s="9" t="s">
        <v>52</v>
      </c>
      <c r="F26" s="9"/>
      <c r="G26" s="17">
        <f ca="1">ROUND(SUM(INDIRECT(ADDRESS(ROW()+(-1), COLUMN()+(0), 1)),INDIRECT(ADDRESS(ROW()+(-2), COLUMN()+(0), 1))), 2)</f>
        <v>132006</v>
      </c>
    </row>
    <row r="27" spans="1:7" ht="13.50" thickBot="1" customHeight="1">
      <c r="A27" s="15">
        <v>4</v>
      </c>
      <c r="B27" s="15"/>
      <c r="C27" s="15"/>
      <c r="D27" s="18" t="s">
        <v>53</v>
      </c>
      <c r="E27" s="18"/>
      <c r="F27" s="15"/>
      <c r="G27" s="15"/>
    </row>
    <row r="28" spans="1:7" ht="13.50" thickBot="1" customHeight="1">
      <c r="A28" s="19"/>
      <c r="B28" s="19"/>
      <c r="C28" s="20" t="s">
        <v>54</v>
      </c>
      <c r="D28" s="19" t="s">
        <v>55</v>
      </c>
      <c r="E28" s="13">
        <v>2</v>
      </c>
      <c r="F28" s="14">
        <f ca="1">ROUND(SUM(INDIRECT(ADDRESS(ROW()+(-2), COLUMN()+(1), 1)),INDIRECT(ADDRESS(ROW()+(-6), COLUMN()+(1), 1)),INDIRECT(ADDRESS(ROW()+(-9), COLUMN()+(1), 1))), 2)</f>
        <v>865755</v>
      </c>
      <c r="G28" s="14">
        <f ca="1">ROUND(INDIRECT(ADDRESS(ROW()+(0), COLUMN()+(-2), 1))*INDIRECT(ADDRESS(ROW()+(0), COLUMN()+(-1), 1))/100, 2)</f>
        <v>17315.1</v>
      </c>
    </row>
    <row r="29" spans="1:7" ht="13.50" thickBot="1" customHeight="1">
      <c r="A29" s="21" t="s">
        <v>56</v>
      </c>
      <c r="B29" s="21"/>
      <c r="C29" s="22"/>
      <c r="D29" s="23"/>
      <c r="E29" s="24" t="s">
        <v>57</v>
      </c>
      <c r="F29" s="25"/>
      <c r="G29" s="26">
        <f ca="1">ROUND(SUM(INDIRECT(ADDRESS(ROW()+(-1), COLUMN()+(0), 1)),INDIRECT(ADDRESS(ROW()+(-3), COLUMN()+(0), 1)),INDIRECT(ADDRESS(ROW()+(-7), COLUMN()+(0), 1)),INDIRECT(ADDRESS(ROW()+(-10), COLUMN()+(0), 1))), 2)</f>
        <v>883070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  <mergeCell ref="A23:B23"/>
    <mergeCell ref="D23:E23"/>
    <mergeCell ref="A24:B24"/>
    <mergeCell ref="A25:B25"/>
    <mergeCell ref="A26:B26"/>
    <mergeCell ref="E26:F26"/>
    <mergeCell ref="A27:B27"/>
    <mergeCell ref="D27:E27"/>
    <mergeCell ref="A28:B28"/>
    <mergeCell ref="A29:D29"/>
    <mergeCell ref="E29:F29"/>
  </mergeCells>
  <pageMargins left="0.147638" right="0.147638" top="0.206693" bottom="0.206693" header="0.0" footer="0.0"/>
  <pageSetup paperSize="9" orientation="portrait"/>
  <rowBreaks count="0" manualBreakCount="0">
    </rowBreaks>
</worksheet>
</file>