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<sst xmlns="http://schemas.openxmlformats.org/spreadsheetml/2006/main" count="85" uniqueCount="85">
  <si>
    <t xml:space="preserve"/>
  </si>
  <si>
    <t xml:space="preserve">QAE010</t>
  </si>
  <si>
    <t xml:space="preserve">m²</t>
  </si>
  <si>
    <t xml:space="preserve">Cubierta plana transitable, no ventilada, con piso flotante sobre soportes, tipo convencional. Impermeabilización con mantos asfálticos, tipo monocapa.</t>
  </si>
  <si>
    <r>
      <rPr>
        <sz val="8.25"/>
        <color rgb="FF000000"/>
        <rFont val="Arial"/>
        <family val="2"/>
      </rPr>
      <t xml:space="preserve">Cubierta plana transitable, no ventilada, con piso flotante sobre soportes, tipo convencional, pendiente del 1% al 5%, para tráfico peatonal privado. FORMACIÓN DE PENDIENTES: mediante encintado de limatesas, limahoyas y juntas con maestras de ladrillo cerámico hueco doble y capa de arcilla expandida, vertida en seco y consolidada en su superficie con lechada de cemento, proporcionando una resistencia a compresión de 1 MPa y con una conductividad térmica de 0,087 W/(mK), con espesor medio de 10 cm; con capa de regularización de mortero de cemento, confeccionado en obra, dosificación 1:6 de 4 cm de espesor, acabado fratasado; AISLAMIENTO TÉRMICO: panel rígido de lana mineral soldable, hidrofugada, de 50 mm de espesor; CAPA SEPARADORA BAJO CAPA DE REFUERZO: geotextil no tejido compuesto por fibras de poliéster unidas por agujeteado, (150 g/m²); CAPA DE REFUERZO: mortero de cemento CEM II/B-P 32,5 N tipo M-10 de 4 cm de espesor; IMPERMEABILIZACIÓN: tipo monocapa, adherida, formada por un manto de betún modificado con elastómero SBS, de 3,5 mm de espesor, con armadura de fieltro de poliéster no tejido de 160 g/m², totalmente adherido con soplete; CAPA SEPARADORA BAJO PROTECCIÓN: geotextil no tejido compuesto por fibras de poliéster unidas por agujeteado, (200 g/m²); CAPA DE PROTECCIÓN: piso flotante de baldosas de cemento de 40x40 cm, apoyadas sobre soportes regulables, de 30 a 50 mm. El precio no incluye la ejecución y el sellado de las juntas ni la ejecución de remates en los encuentros con paramentos y desagües.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</si>
  <si>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</si>
  <si>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</si>
  <si>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</si>
  <si>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</si>
  <si>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</si>
  <si>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</si>
  <si>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</si>
  <si>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mt04lvc010c</t>
  </si>
  <si>
    <t xml:space="preserve">Ud</t>
  </si>
  <si>
    <t xml:space="preserve">Ladrillo cerámico hueco doble, para revestir, 24x11,5x9 cm, densidad 780 kg/m³.</t>
  </si>
  <si>
    <t xml:space="preserve">mt01arl030a</t>
  </si>
  <si>
    <t xml:space="preserve">m³</t>
  </si>
  <si>
    <t xml:space="preserve">Arcilla expandida, suministrada en sacos.</t>
  </si>
  <si>
    <t xml:space="preserve">mt09lec020b</t>
  </si>
  <si>
    <t xml:space="preserve">m³</t>
  </si>
  <si>
    <t xml:space="preserve">Lechada de cemento CEM II/B-P 32,5 N 1/3.</t>
  </si>
  <si>
    <t xml:space="preserve">mt16pea020b</t>
  </si>
  <si>
    <t xml:space="preserve">m²</t>
  </si>
  <si>
    <t xml:space="preserve">Panel rígido de poliestireno expandido, mecanizado lateral recto, de 20 mm de espesor, resistencia térmica 0,55 m²K/W, conductividad térmica 0,036 W/(mK), para junta de contracción.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</si>
  <si>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</si>
  <si>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</si>
  <si>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</si>
  <si>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</si>
  <si>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</si>
  <si>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</si>
  <si>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mt08cem000d</t>
  </si>
  <si>
    <t xml:space="preserve">kg</t>
  </si>
  <si>
    <t xml:space="preserve">Cemento gris en sacos.</t>
  </si>
  <si>
    <t xml:space="preserve">mt16lrc010fd</t>
  </si>
  <si>
    <t xml:space="preserve">m²</t>
  </si>
  <si>
    <t xml:space="preserve">Panel rígido de lana mineral soldable, hidrofugada, revestido con betún asfáltico y film de polipropileno termofusible, de 50 mm de espesor, resistencia térmica &gt;= 1,3 m²K/W, conductividad térmica 0,038 W/(mK), Euroclase F de reacción al fuego.</t>
  </si>
  <si>
    <t xml:space="preserve">mt14gsa020bc</t>
  </si>
  <si>
    <t xml:space="preserve">m²</t>
  </si>
  <si>
    <t xml:space="preserve">Geotextil no tejido compuesto por fibras de poliéster unidas por agujeteado, con una resistencia a la tracción longitudinal de 1,88 kN/m, una resistencia a la tracción transversal de 1,49 kN/m, una apertura de cono al ensayo de perforación dinámica según ISO 13433 inferior a 40 mm, resistencia CBR a punzonamiento 0,3 kN y una masa superficial de 150 g/m².</t>
  </si>
  <si>
    <t xml:space="preserve">mt09mor010e</t>
  </si>
  <si>
    <t xml:space="preserve">m³</t>
  </si>
  <si>
    <t xml:space="preserve">Mortero de cemento CEM II/B-P 32,5 N tipo M-10, confeccionado en obra con 380 kg/m³ de cemento y una proporción en volumen 1/4.</t>
  </si>
  <si>
    <t xml:space="preserve">mt14lba010g</t>
  </si>
  <si>
    <t xml:space="preserve">m²</t>
  </si>
  <si>
    <t xml:space="preserve">Manto de betún modificado con elastómero SBS, de 3,5 mm de espesor, masa nominal 4 kg/m², con armadura de fieltro de poliéster no tejido de 160 g/m², de superficie no protegida.</t>
  </si>
  <si>
    <t xml:space="preserve">mt14gsa020ce</t>
  </si>
  <si>
    <t xml:space="preserve">m²</t>
  </si>
  <si>
    <t xml:space="preserve">Geotextil no tejido compuesto por fibras de poliéster unidas por agujeteado, con una resistencia a la tracción longitudinal de 1,63 kN/m, una resistencia a la tracción transversal de 2,08 kN/m, una apertura de cono al ensayo de perforación dinámica según ISO 13433 inferior a 27 mm, resistencia CBR a punzonamiento 0,4 kN y una masa superficial de 200 g/m².</t>
  </si>
  <si>
    <t xml:space="preserve">mt18acc030aa</t>
  </si>
  <si>
    <t xml:space="preserve">Ud</t>
  </si>
  <si>
    <t xml:space="preserve">Soporte regulable, de poliolefinas, con adición de carga mineral, de color negro, con 750 kg de capacidad mecánica a compresión y base redonda plana, para alturas entre 30 y 50 mm; estabilidad térmica de -25°C hasta 110°C; imputrescible, con resistencia al envejecimiento y a la intemperie.</t>
  </si>
  <si>
    <t xml:space="preserve">mt18bho010b</t>
  </si>
  <si>
    <t xml:space="preserve">m²</t>
  </si>
  <si>
    <t xml:space="preserve">Baldosa de cemento con acabado en garbancillo, de 40x40 cm.</t>
  </si>
  <si>
    <t xml:space="preserve">Subtotal materiales:</t>
  </si>
  <si>
    <t xml:space="preserve">Equipo</t>
  </si>
  <si>
    <t xml:space="preserve">mq06hor010</t>
  </si>
  <si>
    <t xml:space="preserve">h</t>
  </si>
  <si>
    <t xml:space="preserve">Concretera eléctrica con una capacidad de amasado de 160 l.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</si>
  <si>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</si>
  <si>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</si>
  <si>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</si>
  <si>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</si>
  <si>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</si>
  <si>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mo113</t>
  </si>
  <si>
    <t xml:space="preserve">h</t>
  </si>
  <si>
    <t xml:space="preserve">Peón de obra blanca.</t>
  </si>
  <si>
    <t xml:space="preserve">mo029</t>
  </si>
  <si>
    <t xml:space="preserve">h</t>
  </si>
  <si>
    <t xml:space="preserve">Oficial 1ª aplicador de láminas y mantos impermeabilizantes.</t>
  </si>
  <si>
    <t xml:space="preserve">mo067</t>
  </si>
  <si>
    <t xml:space="preserve">h</t>
  </si>
  <si>
    <t xml:space="preserve">Ayudante aplicador de láminas y mantos impermeabilizantes.</t>
  </si>
  <si>
    <t xml:space="preserve">mo054</t>
  </si>
  <si>
    <t xml:space="preserve">h</t>
  </si>
  <si>
    <t xml:space="preserve">Oficial 1ª colocador de aislantes.</t>
  </si>
  <si>
    <t xml:space="preserve">mo101</t>
  </si>
  <si>
    <t xml:space="preserve">h</t>
  </si>
  <si>
    <t xml:space="preserve">Ayudante colocador de aislantes.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</si>
  <si>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</si>
  <si>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</si>
  <si>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</si>
  <si>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</si>
  <si>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$ 120.382,68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</si>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</sst>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6.63" customWidth="1"/>
    <col min="5" max="5" width="67.83" customWidth="1"/>
    <col min="6" max="6" width="11.22" customWidth="1"/>
    <col min="7" max="7" width="14.79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29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3</v>
      </c>
      <c r="G10" s="12">
        <v>708.29</v>
      </c>
      <c r="H10" s="12">
        <f ca="1">ROUND(INDIRECT(ADDRESS(ROW()+(0), COLUMN()+(-2), 1))*INDIRECT(ADDRESS(ROW()+(0), COLUMN()+(-1), 1)), 2)</f>
        <v>2124.87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</v>
      </c>
      <c r="G11" s="12">
        <v>363209</v>
      </c>
      <c r="H11" s="12">
        <f ca="1">ROUND(INDIRECT(ADDRESS(ROW()+(0), COLUMN()+(-2), 1))*INDIRECT(ADDRESS(ROW()+(0), COLUMN()+(-1), 1)), 2)</f>
        <v>36320.9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</v>
      </c>
      <c r="G12" s="12">
        <v>238050</v>
      </c>
      <c r="H12" s="12">
        <f ca="1">ROUND(INDIRECT(ADDRESS(ROW()+(0), COLUMN()+(-2), 1))*INDIRECT(ADDRESS(ROW()+(0), COLUMN()+(-1), 1)), 2)</f>
        <v>2380.5</v>
      </c>
    </row>
    <row r="13" spans="1:8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0.01</v>
      </c>
      <c r="G13" s="12">
        <v>7842.85</v>
      </c>
      <c r="H13" s="12">
        <f ca="1">ROUND(INDIRECT(ADDRESS(ROW()+(0), COLUMN()+(-2), 1))*INDIRECT(ADDRESS(ROW()+(0), COLUMN()+(-1), 1)), 2)</f>
        <v>78.43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0.008</v>
      </c>
      <c r="G14" s="12">
        <v>3289.66</v>
      </c>
      <c r="H14" s="12">
        <f ca="1">ROUND(INDIRECT(ADDRESS(ROW()+(0), COLUMN()+(-2), 1))*INDIRECT(ADDRESS(ROW()+(0), COLUMN()+(-1), 1)), 2)</f>
        <v>26.32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0.065</v>
      </c>
      <c r="G15" s="12">
        <v>45246.8</v>
      </c>
      <c r="H15" s="12">
        <f ca="1">ROUND(INDIRECT(ADDRESS(ROW()+(0), COLUMN()+(-2), 1))*INDIRECT(ADDRESS(ROW()+(0), COLUMN()+(-1), 1)), 2)</f>
        <v>2941.04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10</v>
      </c>
      <c r="G16" s="12">
        <v>484.68</v>
      </c>
      <c r="H16" s="12">
        <f ca="1">ROUND(INDIRECT(ADDRESS(ROW()+(0), COLUMN()+(-2), 1))*INDIRECT(ADDRESS(ROW()+(0), COLUMN()+(-1), 1)), 2)</f>
        <v>4846.8</v>
      </c>
    </row>
    <row r="17" spans="1:8" ht="45.0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1.05</v>
      </c>
      <c r="G17" s="12">
        <v>150902</v>
      </c>
      <c r="H17" s="12">
        <f ca="1">ROUND(INDIRECT(ADDRESS(ROW()+(0), COLUMN()+(-2), 1))*INDIRECT(ADDRESS(ROW()+(0), COLUMN()+(-1), 1)), 2)</f>
        <v>158448</v>
      </c>
    </row>
    <row r="18" spans="1:8" ht="55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1">
        <v>1.05</v>
      </c>
      <c r="G18" s="12">
        <v>3662.21</v>
      </c>
      <c r="H18" s="12">
        <f ca="1">ROUND(INDIRECT(ADDRESS(ROW()+(0), COLUMN()+(-2), 1))*INDIRECT(ADDRESS(ROW()+(0), COLUMN()+(-1), 1)), 2)</f>
        <v>3845.32</v>
      </c>
    </row>
    <row r="19" spans="1:8" ht="24.0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1">
        <v>0.04</v>
      </c>
      <c r="G19" s="12">
        <v>281812</v>
      </c>
      <c r="H19" s="12">
        <f ca="1">ROUND(INDIRECT(ADDRESS(ROW()+(0), COLUMN()+(-2), 1))*INDIRECT(ADDRESS(ROW()+(0), COLUMN()+(-1), 1)), 2)</f>
        <v>11272.5</v>
      </c>
    </row>
    <row r="20" spans="1:8" ht="34.50" thickBot="1" customHeight="1">
      <c r="A20" s="1" t="s">
        <v>42</v>
      </c>
      <c r="B20" s="1"/>
      <c r="C20" s="10" t="s">
        <v>43</v>
      </c>
      <c r="D20" s="10"/>
      <c r="E20" s="1" t="s">
        <v>44</v>
      </c>
      <c r="F20" s="11">
        <v>1.1</v>
      </c>
      <c r="G20" s="12">
        <v>37354.6</v>
      </c>
      <c r="H20" s="12">
        <f ca="1">ROUND(INDIRECT(ADDRESS(ROW()+(0), COLUMN()+(-2), 1))*INDIRECT(ADDRESS(ROW()+(0), COLUMN()+(-1), 1)), 2)</f>
        <v>41090</v>
      </c>
    </row>
    <row r="21" spans="1:8" ht="55.50" thickBot="1" customHeight="1">
      <c r="A21" s="1" t="s">
        <v>45</v>
      </c>
      <c r="B21" s="1"/>
      <c r="C21" s="10" t="s">
        <v>46</v>
      </c>
      <c r="D21" s="10"/>
      <c r="E21" s="1" t="s">
        <v>47</v>
      </c>
      <c r="F21" s="11">
        <v>1.05</v>
      </c>
      <c r="G21" s="12">
        <v>5022.47</v>
      </c>
      <c r="H21" s="12">
        <f ca="1">ROUND(INDIRECT(ADDRESS(ROW()+(0), COLUMN()+(-2), 1))*INDIRECT(ADDRESS(ROW()+(0), COLUMN()+(-1), 1)), 2)</f>
        <v>5273.59</v>
      </c>
    </row>
    <row r="22" spans="1:8" ht="45.00" thickBot="1" customHeight="1">
      <c r="A22" s="1" t="s">
        <v>48</v>
      </c>
      <c r="B22" s="1"/>
      <c r="C22" s="10" t="s">
        <v>49</v>
      </c>
      <c r="D22" s="10"/>
      <c r="E22" s="1" t="s">
        <v>50</v>
      </c>
      <c r="F22" s="11">
        <v>7.5</v>
      </c>
      <c r="G22" s="12">
        <v>2844.43</v>
      </c>
      <c r="H22" s="12">
        <f ca="1">ROUND(INDIRECT(ADDRESS(ROW()+(0), COLUMN()+(-2), 1))*INDIRECT(ADDRESS(ROW()+(0), COLUMN()+(-1), 1)), 2)</f>
        <v>21333.2</v>
      </c>
    </row>
    <row r="23" spans="1:8" ht="13.50" thickBot="1" customHeight="1">
      <c r="A23" s="1" t="s">
        <v>51</v>
      </c>
      <c r="B23" s="1"/>
      <c r="C23" s="10" t="s">
        <v>52</v>
      </c>
      <c r="D23" s="10"/>
      <c r="E23" s="1" t="s">
        <v>53</v>
      </c>
      <c r="F23" s="13">
        <v>1.05</v>
      </c>
      <c r="G23" s="14">
        <v>21871.9</v>
      </c>
      <c r="H23" s="14">
        <f ca="1">ROUND(INDIRECT(ADDRESS(ROW()+(0), COLUMN()+(-2), 1))*INDIRECT(ADDRESS(ROW()+(0), COLUMN()+(-1), 1)), 2)</f>
        <v>22965.5</v>
      </c>
    </row>
    <row r="24" spans="1:8" ht="13.50" thickBot="1" customHeight="1">
      <c r="A24" s="15"/>
      <c r="B24" s="15"/>
      <c r="C24" s="15"/>
      <c r="D24" s="15"/>
      <c r="E24" s="15"/>
      <c r="F24" s="9" t="s">
        <v>54</v>
      </c>
      <c r="G24" s="9"/>
      <c r="H24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312947</v>
      </c>
    </row>
    <row r="25" spans="1:8" ht="13.50" thickBot="1" customHeight="1">
      <c r="A25" s="15">
        <v>2</v>
      </c>
      <c r="B25" s="15"/>
      <c r="C25" s="15"/>
      <c r="D25" s="15"/>
      <c r="E25" s="18" t="s">
        <v>55</v>
      </c>
      <c r="F25" s="18"/>
      <c r="G25" s="15"/>
      <c r="H25" s="15"/>
    </row>
    <row r="26" spans="1:8" ht="13.50" thickBot="1" customHeight="1">
      <c r="A26" s="1" t="s">
        <v>56</v>
      </c>
      <c r="B26" s="1"/>
      <c r="C26" s="10" t="s">
        <v>57</v>
      </c>
      <c r="D26" s="10"/>
      <c r="E26" s="1" t="s">
        <v>58</v>
      </c>
      <c r="F26" s="13">
        <v>0.032</v>
      </c>
      <c r="G26" s="14">
        <v>8779.49</v>
      </c>
      <c r="H26" s="14">
        <f ca="1">ROUND(INDIRECT(ADDRESS(ROW()+(0), COLUMN()+(-2), 1))*INDIRECT(ADDRESS(ROW()+(0), COLUMN()+(-1), 1)), 2)</f>
        <v>280.94</v>
      </c>
    </row>
    <row r="27" spans="1:8" ht="13.50" thickBot="1" customHeight="1">
      <c r="A27" s="15"/>
      <c r="B27" s="15"/>
      <c r="C27" s="15"/>
      <c r="D27" s="15"/>
      <c r="E27" s="15"/>
      <c r="F27" s="9" t="s">
        <v>59</v>
      </c>
      <c r="G27" s="9"/>
      <c r="H27" s="17">
        <f ca="1">ROUND(SUM(INDIRECT(ADDRESS(ROW()+(-1), COLUMN()+(0), 1))), 2)</f>
        <v>280.94</v>
      </c>
    </row>
    <row r="28" spans="1:8" ht="13.50" thickBot="1" customHeight="1">
      <c r="A28" s="15">
        <v>3</v>
      </c>
      <c r="B28" s="15"/>
      <c r="C28" s="15"/>
      <c r="D28" s="15"/>
      <c r="E28" s="18" t="s">
        <v>60</v>
      </c>
      <c r="F28" s="18"/>
      <c r="G28" s="15"/>
      <c r="H28" s="15"/>
    </row>
    <row r="29" spans="1:8" ht="13.50" thickBot="1" customHeight="1">
      <c r="A29" s="1" t="s">
        <v>61</v>
      </c>
      <c r="B29" s="1"/>
      <c r="C29" s="10" t="s">
        <v>62</v>
      </c>
      <c r="D29" s="10"/>
      <c r="E29" s="1" t="s">
        <v>63</v>
      </c>
      <c r="F29" s="11">
        <v>0.333</v>
      </c>
      <c r="G29" s="12">
        <v>27792.3</v>
      </c>
      <c r="H29" s="12">
        <f ca="1">ROUND(INDIRECT(ADDRESS(ROW()+(0), COLUMN()+(-2), 1))*INDIRECT(ADDRESS(ROW()+(0), COLUMN()+(-1), 1)), 2)</f>
        <v>9254.83</v>
      </c>
    </row>
    <row r="30" spans="1:8" ht="13.50" thickBot="1" customHeight="1">
      <c r="A30" s="1" t="s">
        <v>64</v>
      </c>
      <c r="B30" s="1"/>
      <c r="C30" s="10" t="s">
        <v>65</v>
      </c>
      <c r="D30" s="10"/>
      <c r="E30" s="1" t="s">
        <v>66</v>
      </c>
      <c r="F30" s="11">
        <v>0.865</v>
      </c>
      <c r="G30" s="12">
        <v>20015.5</v>
      </c>
      <c r="H30" s="12">
        <f ca="1">ROUND(INDIRECT(ADDRESS(ROW()+(0), COLUMN()+(-2), 1))*INDIRECT(ADDRESS(ROW()+(0), COLUMN()+(-1), 1)), 2)</f>
        <v>17313.4</v>
      </c>
    </row>
    <row r="31" spans="1:8" ht="13.50" thickBot="1" customHeight="1">
      <c r="A31" s="1" t="s">
        <v>67</v>
      </c>
      <c r="B31" s="1"/>
      <c r="C31" s="10" t="s">
        <v>68</v>
      </c>
      <c r="D31" s="10"/>
      <c r="E31" s="1" t="s">
        <v>69</v>
      </c>
      <c r="F31" s="11">
        <v>0.173</v>
      </c>
      <c r="G31" s="12">
        <v>27792.3</v>
      </c>
      <c r="H31" s="12">
        <f ca="1">ROUND(INDIRECT(ADDRESS(ROW()+(0), COLUMN()+(-2), 1))*INDIRECT(ADDRESS(ROW()+(0), COLUMN()+(-1), 1)), 2)</f>
        <v>4808.06</v>
      </c>
    </row>
    <row r="32" spans="1:8" ht="13.50" thickBot="1" customHeight="1">
      <c r="A32" s="1" t="s">
        <v>70</v>
      </c>
      <c r="B32" s="1"/>
      <c r="C32" s="10" t="s">
        <v>71</v>
      </c>
      <c r="D32" s="10"/>
      <c r="E32" s="1" t="s">
        <v>72</v>
      </c>
      <c r="F32" s="11">
        <v>0.173</v>
      </c>
      <c r="G32" s="12">
        <v>20774.2</v>
      </c>
      <c r="H32" s="12">
        <f ca="1">ROUND(INDIRECT(ADDRESS(ROW()+(0), COLUMN()+(-2), 1))*INDIRECT(ADDRESS(ROW()+(0), COLUMN()+(-1), 1)), 2)</f>
        <v>3593.93</v>
      </c>
    </row>
    <row r="33" spans="1:8" ht="13.50" thickBot="1" customHeight="1">
      <c r="A33" s="1" t="s">
        <v>73</v>
      </c>
      <c r="B33" s="1"/>
      <c r="C33" s="10" t="s">
        <v>74</v>
      </c>
      <c r="D33" s="10"/>
      <c r="E33" s="1" t="s">
        <v>75</v>
      </c>
      <c r="F33" s="11">
        <v>0.062</v>
      </c>
      <c r="G33" s="12">
        <v>28562.3</v>
      </c>
      <c r="H33" s="12">
        <f ca="1">ROUND(INDIRECT(ADDRESS(ROW()+(0), COLUMN()+(-2), 1))*INDIRECT(ADDRESS(ROW()+(0), COLUMN()+(-1), 1)), 2)</f>
        <v>1770.86</v>
      </c>
    </row>
    <row r="34" spans="1:8" ht="13.50" thickBot="1" customHeight="1">
      <c r="A34" s="1" t="s">
        <v>76</v>
      </c>
      <c r="B34" s="1"/>
      <c r="C34" s="10" t="s">
        <v>77</v>
      </c>
      <c r="D34" s="10"/>
      <c r="E34" s="1" t="s">
        <v>78</v>
      </c>
      <c r="F34" s="13">
        <v>0.062</v>
      </c>
      <c r="G34" s="14">
        <v>20774.2</v>
      </c>
      <c r="H34" s="14">
        <f ca="1">ROUND(INDIRECT(ADDRESS(ROW()+(0), COLUMN()+(-2), 1))*INDIRECT(ADDRESS(ROW()+(0), COLUMN()+(-1), 1)), 2)</f>
        <v>1288</v>
      </c>
    </row>
    <row r="35" spans="1:8" ht="13.50" thickBot="1" customHeight="1">
      <c r="A35" s="15"/>
      <c r="B35" s="15"/>
      <c r="C35" s="15"/>
      <c r="D35" s="15"/>
      <c r="E35" s="15"/>
      <c r="F35" s="9" t="s">
        <v>79</v>
      </c>
      <c r="G35" s="9"/>
      <c r="H35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38029.1</v>
      </c>
    </row>
    <row r="36" spans="1:8" ht="13.50" thickBot="1" customHeight="1">
      <c r="A36" s="15">
        <v>4</v>
      </c>
      <c r="B36" s="15"/>
      <c r="C36" s="15"/>
      <c r="D36" s="15"/>
      <c r="E36" s="18" t="s">
        <v>80</v>
      </c>
      <c r="F36" s="18"/>
      <c r="G36" s="15"/>
      <c r="H36" s="15"/>
    </row>
    <row r="37" spans="1:8" ht="13.50" thickBot="1" customHeight="1">
      <c r="A37" s="19"/>
      <c r="B37" s="19"/>
      <c r="C37" s="20" t="s">
        <v>81</v>
      </c>
      <c r="D37" s="20"/>
      <c r="E37" s="19" t="s">
        <v>82</v>
      </c>
      <c r="F37" s="13">
        <v>2</v>
      </c>
      <c r="G37" s="14">
        <f ca="1">ROUND(SUM(INDIRECT(ADDRESS(ROW()+(-2), COLUMN()+(1), 1)),INDIRECT(ADDRESS(ROW()+(-10), COLUMN()+(1), 1)),INDIRECT(ADDRESS(ROW()+(-13), COLUMN()+(1), 1))), 2)</f>
        <v>351257</v>
      </c>
      <c r="H37" s="14">
        <f ca="1">ROUND(INDIRECT(ADDRESS(ROW()+(0), COLUMN()+(-2), 1))*INDIRECT(ADDRESS(ROW()+(0), COLUMN()+(-1), 1))/100, 2)</f>
        <v>7025.13</v>
      </c>
    </row>
    <row r="38" spans="1:8" ht="13.50" thickBot="1" customHeight="1">
      <c r="A38" s="21" t="s">
        <v>83</v>
      </c>
      <c r="B38" s="21"/>
      <c r="C38" s="22"/>
      <c r="D38" s="22"/>
      <c r="E38" s="23"/>
      <c r="F38" s="24" t="s">
        <v>84</v>
      </c>
      <c r="G38" s="25"/>
      <c r="H38" s="26">
        <f ca="1">ROUND(SUM(INDIRECT(ADDRESS(ROW()+(-1), COLUMN()+(0), 1)),INDIRECT(ADDRESS(ROW()+(-3), COLUMN()+(0), 1)),INDIRECT(ADDRESS(ROW()+(-11), COLUMN()+(0), 1)),INDIRECT(ADDRESS(ROW()+(-14), COLUMN()+(0), 1))), 2)</f>
        <v>358282</v>
      </c>
    </row>
  </sheetData>
  <mergeCells count="7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B22"/>
    <mergeCell ref="C22:D22"/>
    <mergeCell ref="A23:B23"/>
    <mergeCell ref="C23:D23"/>
    <mergeCell ref="A24:B24"/>
    <mergeCell ref="C24:D24"/>
    <mergeCell ref="F24:G24"/>
    <mergeCell ref="A25:B25"/>
    <mergeCell ref="C25:D25"/>
    <mergeCell ref="E25:F25"/>
    <mergeCell ref="A26:B26"/>
    <mergeCell ref="C26:D26"/>
    <mergeCell ref="A27:B27"/>
    <mergeCell ref="C27:D27"/>
    <mergeCell ref="F27:G27"/>
    <mergeCell ref="A28:B28"/>
    <mergeCell ref="C28:D28"/>
    <mergeCell ref="E28:F28"/>
    <mergeCell ref="A29:B29"/>
    <mergeCell ref="C29:D29"/>
    <mergeCell ref="A30:B30"/>
    <mergeCell ref="C30:D30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F35:G35"/>
    <mergeCell ref="A36:B36"/>
    <mergeCell ref="C36:D36"/>
    <mergeCell ref="E36:F36"/>
    <mergeCell ref="A37:B37"/>
    <mergeCell ref="C37:D37"/>
    <mergeCell ref="A38:E38"/>
    <mergeCell ref="F38:G38"/>
  </mergeCells>
  <pageMargins left="0.147638" right="0.147638" top="0.206693" bottom="0.206693" header="0.0" footer="0.0"/>
  <pageSetup paperSize="9" orientation="portrait"/>
  <rowBreaks count="0" manualBreakCount="0">
    </rowBreaks>
</worksheet>
</file>