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<sst xmlns="http://schemas.openxmlformats.org/spreadsheetml/2006/main" count="91" uniqueCount="91">
  <si>
    <t xml:space="preserve"/>
  </si>
  <si>
    <t xml:space="preserve">QAD032</t>
  </si>
  <si>
    <t xml:space="preserve">m²</t>
  </si>
  <si>
    <t xml:space="preserve">Cubierta plana no transitable, no ventilada, ajardinada. Impermeabilización con láminas de PVC.</t>
  </si>
  <si>
    <r>
      <rPr>
        <sz val="8.25"/>
        <color rgb="FF000000"/>
        <rFont val="Arial"/>
        <family val="2"/>
      </rPr>
      <t xml:space="preserve">Cubierta plana no transitable, no ventilada, ajardinada intensiva, tipo invertida, pendiente del 1% al 5%.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fratasado; CAPA SEPARADORA BAJO IMPERMEABILIZACIÓN: geotextil no tejido compuesto por fibras de poliéster unidas por agujeteado, (300 g/m²); IMPERMEABILIZACIÓN: tipo monocapa, no adherida, formada por una lámina impermeabilizante flexible de PVC-P, (fv), de 1,2 mm de espesor, con armadura de velo de fibra de vidrio, y con resistencia a la intemperie, fijada en solapes y bordes mediante soldadura termoplástica; CAPA SEPARADORA BAJO AISLAMIENTO: geotextil no tejido compuesto por fibras de poliéster unidas por agujeteado, (300 g/m²); AISLAMIENTO TÉRMICO: panel rígido de poliestireno extruido, de superficie lisa y mecanizado lateral a media madera, de 40 mm de espesor, resistencia a compresión &gt;= 300 kPa; CAPA SEPARADORA BAJO PROTECCIÓN: geotextil no tejido compuesto por fibras de poliéster unidas por agujeteado, (150 g/m²); CAPA DRENANTE Y FILTRANTE: lámina drenante y filtrante de estructura nodular de polietileno de alta densidad (PEAD/HDPE), con nódulos de 8 mm de altura, con geotextil de polipropileno incorporado; CAPA DE PROTECCIÓN: capa de tierra vegetal para plantación de 25 cm de espesor.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</si>
  <si>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</si>
  <si>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</si>
  <si>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</si>
  <si>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</si>
  <si>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</si>
  <si>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</si>
  <si>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</si>
  <si>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</si>
  <si>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</si>
  <si>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</si>
  <si>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</si>
  <si>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</si>
  <si>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</si>
  <si>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</si>
  <si>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</si>
  <si>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1/3 CEM II/B-P 32,5 N.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</si>
  <si>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</si>
  <si>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</si>
  <si>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</si>
  <si>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</si>
  <si>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</si>
  <si>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</si>
  <si>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</si>
  <si>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</si>
  <si>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</si>
  <si>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</si>
  <si>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</si>
  <si>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</si>
  <si>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mt14gsa020dg</t>
  </si>
  <si>
    <t xml:space="preserve">m²</t>
  </si>
  <si>
    <t xml:space="preserve">Geotextil no tejido compuesto por fibras de poliéster unidas por agujeteado, con una resistencia a la tracción longitudinal de 3,45 kN/m, una resistencia a la tracción transversal de 3,45 kN/m, una apertura de cono al ensayo de perforación dinámica según ISO 13433 inferior a 15 mm, resistencia CBR a punzonamiento 0,8 kN y una masa superficial de 300 g/m².</t>
  </si>
  <si>
    <t xml:space="preserve">mt15dan010c</t>
  </si>
  <si>
    <t xml:space="preserve">m²</t>
  </si>
  <si>
    <t xml:space="preserve">Lámina impermeabilizante flexible de PVC-P, (fv), de 1,2 mm de espesor, con armadura de velo de fibra de vidrio, y con resistencia a la intemperie.</t>
  </si>
  <si>
    <t xml:space="preserve">mt15dan020b</t>
  </si>
  <si>
    <t xml:space="preserve">m</t>
  </si>
  <si>
    <t xml:space="preserve">Perfil colaminado de lámina de acero y PVC-P, plano, para remate de impermeabilización en los extremos de las láminas de PVC-P y en encuentros con elementos verticales.</t>
  </si>
  <si>
    <t xml:space="preserve">mt16pxa010ab</t>
  </si>
  <si>
    <t xml:space="preserve">m²</t>
  </si>
  <si>
    <t xml:space="preserve">Panel rígido de poliestireno extruido, de superficie lisa y mecanizado lateral a media madera, de 40 mm de espesor, resistencia a compresión &gt;= 300 kPa, resistencia térmica 1,2 m²K/W, conductividad térmica 0,034 W/(mK), Euroclase E de reacción al fuego, con código de designación XPS-EN 13164-T1-CS(10/Y)300-DLT(2)5-DS(70,90)-WL(T)0,7-FTCI1.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</si>
  <si>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</si>
  <si>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</si>
  <si>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ISO 13433 inferior a 40 mm, resistencia CBR a punzonamiento 0,3 kN y una masa superficial de 150 g/m².</t>
  </si>
  <si>
    <t xml:space="preserve">mt14gdc010q</t>
  </si>
  <si>
    <t xml:space="preserve">m²</t>
  </si>
  <si>
    <t xml:space="preserve">Lámina drenante y filtrante de estructura nodular de polietileno de alta densidad (PEAD/HDPE), con nódulos de 8 mm de altura, con geotextil de polipropileno incorporado, resistencia a la compresión 150 kN/m² según ISO 604 y capacidad de drenaje 4,6 l/(s·m).</t>
  </si>
  <si>
    <t xml:space="preserve">mt01arj020</t>
  </si>
  <si>
    <t xml:space="preserve">m³</t>
  </si>
  <si>
    <t xml:space="preserve">Tierra vegetal para plantación.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</si>
  <si>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</si>
  <si>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</si>
  <si>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</si>
  <si>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</si>
  <si>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</si>
  <si>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</si>
  <si>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</si>
  <si>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</si>
  <si>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</si>
  <si>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</si>
  <si>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</si>
  <si>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</si>
  <si>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</si>
  <si>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mo029</t>
  </si>
  <si>
    <t xml:space="preserve">h</t>
  </si>
  <si>
    <t xml:space="preserve">Oficial 1ª aplicador de láminas y mantos impermeabilizantes.</t>
  </si>
  <si>
    <t xml:space="preserve">mo067</t>
  </si>
  <si>
    <t xml:space="preserve">h</t>
  </si>
  <si>
    <t xml:space="preserve">Ayudante aplicador de láminas y mantos impermeabilizantes.</t>
  </si>
  <si>
    <t xml:space="preserve">mo054</t>
  </si>
  <si>
    <t xml:space="preserve">h</t>
  </si>
  <si>
    <t xml:space="preserve">Oficial 1ª colocador de aislantes.</t>
  </si>
  <si>
    <t xml:space="preserve">mo101</t>
  </si>
  <si>
    <t xml:space="preserve">h</t>
  </si>
  <si>
    <t xml:space="preserve">Ayudante colocador de aislantes.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</si>
  <si>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</si>
  <si>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</si>
  <si>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</si>
  <si>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</si>
  <si>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</si>
  <si>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</si>
  <si>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</si>
  <si>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</si>
  <si>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</si>
  <si>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</si>
  <si>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$ 101.942,00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</si>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</sst>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68.85" customWidth="1"/>
    <col min="6" max="6" width="11.22" customWidth="1"/>
    <col min="7" max="7" width="14.7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50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281.33</v>
      </c>
      <c r="H10" s="12">
        <f ca="1">ROUND(INDIRECT(ADDRESS(ROW()+(0), COLUMN()+(-2), 1))*INDIRECT(ADDRESS(ROW()+(0), COLUMN()+(-1), 1)), 2)</f>
        <v>843.99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298989</v>
      </c>
      <c r="H11" s="12">
        <f ca="1">ROUND(INDIRECT(ADDRESS(ROW()+(0), COLUMN()+(-2), 1))*INDIRECT(ADDRESS(ROW()+(0), COLUMN()+(-1), 1)), 2)</f>
        <v>29898.9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192661</v>
      </c>
      <c r="H12" s="12">
        <f ca="1">ROUND(INDIRECT(ADDRESS(ROW()+(0), COLUMN()+(-2), 1))*INDIRECT(ADDRESS(ROW()+(0), COLUMN()+(-1), 1)), 2)</f>
        <v>1926.61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</v>
      </c>
      <c r="G13" s="12">
        <v>4911.02</v>
      </c>
      <c r="H13" s="12">
        <f ca="1">ROUND(INDIRECT(ADDRESS(ROW()+(0), COLUMN()+(-2), 1))*INDIRECT(ADDRESS(ROW()+(0), COLUMN()+(-1), 1)), 2)</f>
        <v>49.11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0.008</v>
      </c>
      <c r="G14" s="12">
        <v>2858.8</v>
      </c>
      <c r="H14" s="12">
        <f ca="1">ROUND(INDIRECT(ADDRESS(ROW()+(0), COLUMN()+(-2), 1))*INDIRECT(ADDRESS(ROW()+(0), COLUMN()+(-1), 1)), 2)</f>
        <v>22.87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0.065</v>
      </c>
      <c r="G15" s="12">
        <v>39608.6</v>
      </c>
      <c r="H15" s="12">
        <f ca="1">ROUND(INDIRECT(ADDRESS(ROW()+(0), COLUMN()+(-2), 1))*INDIRECT(ADDRESS(ROW()+(0), COLUMN()+(-1), 1)), 2)</f>
        <v>2574.56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10</v>
      </c>
      <c r="G16" s="12">
        <v>421.19</v>
      </c>
      <c r="H16" s="12">
        <f ca="1">ROUND(INDIRECT(ADDRESS(ROW()+(0), COLUMN()+(-2), 1))*INDIRECT(ADDRESS(ROW()+(0), COLUMN()+(-1), 1)), 2)</f>
        <v>4211.9</v>
      </c>
    </row>
    <row r="17" spans="1:8" ht="55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2.1</v>
      </c>
      <c r="G17" s="12">
        <v>4046.89</v>
      </c>
      <c r="H17" s="12">
        <f ca="1">ROUND(INDIRECT(ADDRESS(ROW()+(0), COLUMN()+(-2), 1))*INDIRECT(ADDRESS(ROW()+(0), COLUMN()+(-1), 1)), 2)</f>
        <v>8498.47</v>
      </c>
    </row>
    <row r="18" spans="1:8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1.05</v>
      </c>
      <c r="G18" s="12">
        <v>22032.1</v>
      </c>
      <c r="H18" s="12">
        <f ca="1">ROUND(INDIRECT(ADDRESS(ROW()+(0), COLUMN()+(-2), 1))*INDIRECT(ADDRESS(ROW()+(0), COLUMN()+(-1), 1)), 2)</f>
        <v>23133.7</v>
      </c>
    </row>
    <row r="19" spans="1:8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0.4</v>
      </c>
      <c r="G19" s="12">
        <v>9426.02</v>
      </c>
      <c r="H19" s="12">
        <f ca="1">ROUND(INDIRECT(ADDRESS(ROW()+(0), COLUMN()+(-2), 1))*INDIRECT(ADDRESS(ROW()+(0), COLUMN()+(-1), 1)), 2)</f>
        <v>3770.41</v>
      </c>
    </row>
    <row r="20" spans="1:8" ht="55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1.05</v>
      </c>
      <c r="G20" s="12">
        <v>10264</v>
      </c>
      <c r="H20" s="12">
        <f ca="1">ROUND(INDIRECT(ADDRESS(ROW()+(0), COLUMN()+(-2), 1))*INDIRECT(ADDRESS(ROW()+(0), COLUMN()+(-1), 1)), 2)</f>
        <v>10777.2</v>
      </c>
    </row>
    <row r="21" spans="1:8" ht="55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1.05</v>
      </c>
      <c r="G21" s="12">
        <v>1753.11</v>
      </c>
      <c r="H21" s="12">
        <f ca="1">ROUND(INDIRECT(ADDRESS(ROW()+(0), COLUMN()+(-2), 1))*INDIRECT(ADDRESS(ROW()+(0), COLUMN()+(-1), 1)), 2)</f>
        <v>1840.77</v>
      </c>
    </row>
    <row r="22" spans="1:8" ht="45.0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1.05</v>
      </c>
      <c r="G22" s="12">
        <v>10682.5</v>
      </c>
      <c r="H22" s="12">
        <f ca="1">ROUND(INDIRECT(ADDRESS(ROW()+(0), COLUMN()+(-2), 1))*INDIRECT(ADDRESS(ROW()+(0), COLUMN()+(-1), 1)), 2)</f>
        <v>11216.6</v>
      </c>
    </row>
    <row r="23" spans="1:8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3">
        <v>0.25</v>
      </c>
      <c r="G23" s="14">
        <v>18175.9</v>
      </c>
      <c r="H23" s="14">
        <f ca="1">ROUND(INDIRECT(ADDRESS(ROW()+(0), COLUMN()+(-2), 1))*INDIRECT(ADDRESS(ROW()+(0), COLUMN()+(-1), 1)), 2)</f>
        <v>4543.98</v>
      </c>
    </row>
    <row r="24" spans="1:8" ht="13.50" thickBot="1" customHeight="1">
      <c r="A24" s="15"/>
      <c r="B24" s="15"/>
      <c r="C24" s="15"/>
      <c r="D24" s="15"/>
      <c r="E24" s="15"/>
      <c r="F24" s="9" t="s">
        <v>54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103309</v>
      </c>
    </row>
    <row r="25" spans="1:8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5"/>
      <c r="H25" s="15"/>
    </row>
    <row r="26" spans="1:8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3">
        <v>0.032</v>
      </c>
      <c r="G26" s="14">
        <v>3230.77</v>
      </c>
      <c r="H26" s="14">
        <f ca="1">ROUND(INDIRECT(ADDRESS(ROW()+(0), COLUMN()+(-2), 1))*INDIRECT(ADDRESS(ROW()+(0), COLUMN()+(-1), 1)), 2)</f>
        <v>103.38</v>
      </c>
    </row>
    <row r="27" spans="1:8" ht="13.50" thickBot="1" customHeight="1">
      <c r="A27" s="15"/>
      <c r="B27" s="15"/>
      <c r="C27" s="15"/>
      <c r="D27" s="15"/>
      <c r="E27" s="15"/>
      <c r="F27" s="9" t="s">
        <v>59</v>
      </c>
      <c r="G27" s="9"/>
      <c r="H27" s="17">
        <f ca="1">ROUND(SUM(INDIRECT(ADDRESS(ROW()+(-1), COLUMN()+(0), 1))), 2)</f>
        <v>103.38</v>
      </c>
    </row>
    <row r="28" spans="1:8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5"/>
      <c r="H28" s="15"/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0.111</v>
      </c>
      <c r="G29" s="12">
        <v>13844.5</v>
      </c>
      <c r="H29" s="12">
        <f ca="1">ROUND(INDIRECT(ADDRESS(ROW()+(0), COLUMN()+(-2), 1))*INDIRECT(ADDRESS(ROW()+(0), COLUMN()+(-1), 1)), 2)</f>
        <v>1536.74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0.507</v>
      </c>
      <c r="G30" s="12">
        <v>9932.9</v>
      </c>
      <c r="H30" s="12">
        <f ca="1">ROUND(INDIRECT(ADDRESS(ROW()+(0), COLUMN()+(-2), 1))*INDIRECT(ADDRESS(ROW()+(0), COLUMN()+(-1), 1)), 2)</f>
        <v>5035.98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0.247</v>
      </c>
      <c r="G31" s="12">
        <v>13844.5</v>
      </c>
      <c r="H31" s="12">
        <f ca="1">ROUND(INDIRECT(ADDRESS(ROW()+(0), COLUMN()+(-2), 1))*INDIRECT(ADDRESS(ROW()+(0), COLUMN()+(-1), 1)), 2)</f>
        <v>3419.58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0.247</v>
      </c>
      <c r="G32" s="12">
        <v>10324.6</v>
      </c>
      <c r="H32" s="12">
        <f ca="1">ROUND(INDIRECT(ADDRESS(ROW()+(0), COLUMN()+(-2), 1))*INDIRECT(ADDRESS(ROW()+(0), COLUMN()+(-1), 1)), 2)</f>
        <v>2550.17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0.062</v>
      </c>
      <c r="G33" s="12">
        <v>14232.9</v>
      </c>
      <c r="H33" s="12">
        <f ca="1">ROUND(INDIRECT(ADDRESS(ROW()+(0), COLUMN()+(-2), 1))*INDIRECT(ADDRESS(ROW()+(0), COLUMN()+(-1), 1)), 2)</f>
        <v>882.44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1">
        <v>0.062</v>
      </c>
      <c r="G34" s="12">
        <v>10324.6</v>
      </c>
      <c r="H34" s="12">
        <f ca="1">ROUND(INDIRECT(ADDRESS(ROW()+(0), COLUMN()+(-2), 1))*INDIRECT(ADDRESS(ROW()+(0), COLUMN()+(-1), 1)), 2)</f>
        <v>640.12</v>
      </c>
    </row>
    <row r="35" spans="1:8" ht="13.50" thickBot="1" customHeight="1">
      <c r="A35" s="1" t="s">
        <v>79</v>
      </c>
      <c r="B35" s="1"/>
      <c r="C35" s="10" t="s">
        <v>80</v>
      </c>
      <c r="D35" s="10"/>
      <c r="E35" s="1" t="s">
        <v>81</v>
      </c>
      <c r="F35" s="11">
        <v>0.148</v>
      </c>
      <c r="G35" s="12">
        <v>13844.5</v>
      </c>
      <c r="H35" s="12">
        <f ca="1">ROUND(INDIRECT(ADDRESS(ROW()+(0), COLUMN()+(-2), 1))*INDIRECT(ADDRESS(ROW()+(0), COLUMN()+(-1), 1)), 2)</f>
        <v>2048.98</v>
      </c>
    </row>
    <row r="36" spans="1:8" ht="13.50" thickBot="1" customHeight="1">
      <c r="A36" s="1" t="s">
        <v>82</v>
      </c>
      <c r="B36" s="1"/>
      <c r="C36" s="10" t="s">
        <v>83</v>
      </c>
      <c r="D36" s="10"/>
      <c r="E36" s="1" t="s">
        <v>84</v>
      </c>
      <c r="F36" s="13">
        <v>0.148</v>
      </c>
      <c r="G36" s="14">
        <v>9932.9</v>
      </c>
      <c r="H36" s="14">
        <f ca="1">ROUND(INDIRECT(ADDRESS(ROW()+(0), COLUMN()+(-2), 1))*INDIRECT(ADDRESS(ROW()+(0), COLUMN()+(-1), 1)), 2)</f>
        <v>1470.07</v>
      </c>
    </row>
    <row r="37" spans="1:8" ht="13.50" thickBot="1" customHeight="1">
      <c r="A37" s="15"/>
      <c r="B37" s="15"/>
      <c r="C37" s="15"/>
      <c r="D37" s="15"/>
      <c r="E37" s="15"/>
      <c r="F37" s="9" t="s">
        <v>85</v>
      </c>
      <c r="G37" s="9"/>
      <c r="H3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17584.1</v>
      </c>
    </row>
    <row r="38" spans="1:8" ht="13.50" thickBot="1" customHeight="1">
      <c r="A38" s="15">
        <v>4</v>
      </c>
      <c r="B38" s="15"/>
      <c r="C38" s="15"/>
      <c r="D38" s="15"/>
      <c r="E38" s="18" t="s">
        <v>86</v>
      </c>
      <c r="F38" s="18"/>
      <c r="G38" s="15"/>
      <c r="H38" s="15"/>
    </row>
    <row r="39" spans="1:8" ht="13.50" thickBot="1" customHeight="1">
      <c r="A39" s="19"/>
      <c r="B39" s="19"/>
      <c r="C39" s="20" t="s">
        <v>87</v>
      </c>
      <c r="D39" s="20"/>
      <c r="E39" s="19" t="s">
        <v>88</v>
      </c>
      <c r="F39" s="13">
        <v>2</v>
      </c>
      <c r="G39" s="14">
        <f ca="1">ROUND(SUM(INDIRECT(ADDRESS(ROW()+(-2), COLUMN()+(1), 1)),INDIRECT(ADDRESS(ROW()+(-12), COLUMN()+(1), 1)),INDIRECT(ADDRESS(ROW()+(-15), COLUMN()+(1), 1))), 2)</f>
        <v>120997</v>
      </c>
      <c r="H39" s="14">
        <f ca="1">ROUND(INDIRECT(ADDRESS(ROW()+(0), COLUMN()+(-2), 1))*INDIRECT(ADDRESS(ROW()+(0), COLUMN()+(-1), 1))/100, 2)</f>
        <v>2419.93</v>
      </c>
    </row>
    <row r="40" spans="1:8" ht="13.50" thickBot="1" customHeight="1">
      <c r="A40" s="21" t="s">
        <v>89</v>
      </c>
      <c r="B40" s="21"/>
      <c r="C40" s="22"/>
      <c r="D40" s="22"/>
      <c r="E40" s="23"/>
      <c r="F40" s="24" t="s">
        <v>90</v>
      </c>
      <c r="G40" s="25"/>
      <c r="H40" s="26">
        <f ca="1">ROUND(SUM(INDIRECT(ADDRESS(ROW()+(-1), COLUMN()+(0), 1)),INDIRECT(ADDRESS(ROW()+(-3), COLUMN()+(0), 1)),INDIRECT(ADDRESS(ROW()+(-13), COLUMN()+(0), 1)),INDIRECT(ADDRESS(ROW()+(-16), COLUMN()+(0), 1))), 2)</f>
        <v>123416</v>
      </c>
    </row>
  </sheetData>
  <mergeCells count="7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F37:G37"/>
    <mergeCell ref="A38:B38"/>
    <mergeCell ref="C38:D38"/>
    <mergeCell ref="E38:F38"/>
    <mergeCell ref="A39:B39"/>
    <mergeCell ref="C39:D39"/>
    <mergeCell ref="A40:E40"/>
    <mergeCell ref="F40:G40"/>
  </mergeCells>
  <pageMargins left="0.147638" right="0.147638" top="0.206693" bottom="0.206693" header="0.0" footer="0.0"/>
  <pageSetup paperSize="9" orientation="portrait"/>
  <rowBreaks count="0" manualBreakCount="0">
    </rowBreaks>
</worksheet>
</file>