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<sst xmlns="http://schemas.openxmlformats.org/spreadsheetml/2006/main" count="94" uniqueCount="94">
  <si>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</si>
  <si>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QAD010</t>
  </si>
  <si>
    <t xml:space="preserve">m²</t>
  </si>
  <si>
    <t xml:space="preserve">Cubierta plana transitable, no ventilada, con piso fijo, tipo convencional, para uso deportivo. Impermeabilización con mantos asfálticos, tipo monocapa.</t>
  </si>
  <si>
    <r>
      <rPr>
        <sz val="8.25"/>
        <color rgb="FF000000"/>
        <rFont val="Arial"/>
        <family val="2"/>
      </rPr>
      <t xml:space="preserve">Cubierta plana transitable, no ventilada, con piso fijo, tipo convencional, pendiente del 1% al 5%, para uso deportivo.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confeccionado en obra, dosificación 1:6 de 4 cm de espesor, acabado fratasado; AISLAMIENTO TÉRMICO: panel rígido de lana mineral hidrofugada; CAPA SEPARADORA BAJO CAPA DE REFUERZO: geotextil no tejido compuesto por fibras de poliéster unidas por agujeteado, (150 g/m²); CAPA DE REFUERZO: mortero de cemento CEM II/B-P 32,5 N tipo M-10 de 4 cm de espesor; IMPERMEABILIZACIÓN: tipo monocapa, adherida, formada por un manto de betún modificado con elastómero SBS, de 3,5 mm de espesor, con armadura de fieltro de poliéster no tejido de 160 g/m², totalmente adherido con soplete; CAPA SEPARADORA BAJO PROTECCIÓN: geotextil no tejido compuesto por fibras de poliéster unidas por agujeteado, (200 g/m²); CAPA DE PROTECCIÓN: revestimiento continuo sintético, formado por la aplicación sucesiva de una capa de mortero epoxi bicomponente, abrasión Taber en seco &lt; 0,2 g y rendimiento aproximado de 0,80 kg/m²; dos capas de mortero bicomponente a base de resinas acrílico-epoxi, abrasión Taber en seco &lt; 0,2 g y rendimiento aproximado de 0,4 kg/m² por capa; y una capa de sellado con pintura bicomponente a base de resinas acrílico-epoxi, abrasión Taber en seco &lt; 0,2 g, viscosidad &gt; 40 poises y rendimiento aproximado de 0,2 kg/m²; extendidas a mano mediante rastras de banda de goma en capas uniformes con un espesor total aproximado de 1,0 mm, colocado sobre base de concreto f'c=210 kg/cm² (21 MPa), clase de exposición F0 S0 P0 C0, tamaño máximo del agregado 19 mm, manejabilidad blanda de 10 cm de espesor, armado con malla electrosoldada tipo XX 131, 15x15 cm y Ø 5-5 mm.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</si>
  <si>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</si>
  <si>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</si>
  <si>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</si>
  <si>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</si>
  <si>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</si>
  <si>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</si>
  <si>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</si>
  <si>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</si>
  <si>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</si>
  <si>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</si>
  <si>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</t>
  </si>
  <si>
    <t xml:space="preserve">m³</t>
  </si>
  <si>
    <t xml:space="preserve">Arcilla expandida, suministrada en sacos.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</si>
  <si>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</si>
  <si>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</si>
  <si>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</si>
  <si>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</si>
  <si>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</si>
  <si>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contracción.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</si>
  <si>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</si>
  <si>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</si>
  <si>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</si>
  <si>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</si>
  <si>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</si>
  <si>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</si>
  <si>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</si>
  <si>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</si>
  <si>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</si>
  <si>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mt16lrc010ac</t>
  </si>
  <si>
    <t xml:space="preserve">m²</t>
  </si>
  <si>
    <t xml:space="preserve">Panel rígido de lana mineral hidrofugada, de 50 mm de espesor, resistencia térmica &gt;= 1,3 m²K/W, conductividad térmica 0,038 W/(mK), Euroclase A1 de reacción al fuego.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</si>
  <si>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</si>
  <si>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</si>
  <si>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</si>
  <si>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</si>
  <si>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</si>
  <si>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</si>
  <si>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mt14lba010g</t>
  </si>
  <si>
    <t xml:space="preserve">m²</t>
  </si>
  <si>
    <t xml:space="preserve">Manto de betún modificado con elastómero SBS, de 3,5 mm de espesor, masa nominal 4 kg/m², con armadura de fieltro de poliéster no tejido de 160 g/m², de superficie no protegida.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</si>
  <si>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</si>
  <si>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</si>
  <si>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</si>
  <si>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mt07ame050eda</t>
  </si>
  <si>
    <t xml:space="preserve">m²</t>
  </si>
  <si>
    <t xml:space="preserve">Malla electrosoldada tipo XX 131, 15x15 cm y Ø 5-5 mm, según NTC 5806 y ASTM A1064 / A1064M.</t>
  </si>
  <si>
    <t xml:space="preserve">mt10haf050qbi</t>
  </si>
  <si>
    <t xml:space="preserve">m³</t>
  </si>
  <si>
    <t xml:space="preserve">Concreto f'c=210 kg/cm² (21 MPa), clase de exposición F0 S0 P0 C0, tamaño máximo del agregado 19 mm, manejabilidad blanda, fabricado en planta, según NSR-10 y ACI 318.</t>
  </si>
  <si>
    <t xml:space="preserve">mt47adc010a</t>
  </si>
  <si>
    <t xml:space="preserve">kg</t>
  </si>
  <si>
    <t xml:space="preserve">Mortero epoxi bicomponente.</t>
  </si>
  <si>
    <t xml:space="preserve">mt47adc020a</t>
  </si>
  <si>
    <t xml:space="preserve">kg</t>
  </si>
  <si>
    <t xml:space="preserve">Mortero bicomponente a base de resinas acrílico-epoxi.</t>
  </si>
  <si>
    <t xml:space="preserve">mt27pij030a</t>
  </si>
  <si>
    <t xml:space="preserve">kg</t>
  </si>
  <si>
    <t xml:space="preserve">Pintura bicomponente a base de resinas acrílico-epoxi.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</si>
  <si>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</si>
  <si>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</si>
  <si>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</si>
  <si>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</si>
  <si>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</si>
  <si>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</si>
  <si>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</si>
  <si>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</si>
  <si>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</si>
  <si>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</si>
  <si>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</si>
  <si>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</si>
  <si>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</si>
  <si>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mo029</t>
  </si>
  <si>
    <t xml:space="preserve">h</t>
  </si>
  <si>
    <t xml:space="preserve">Oficial 1ª aplicador de láminas y mantos impermeabilizantes.</t>
  </si>
  <si>
    <t xml:space="preserve">mo067</t>
  </si>
  <si>
    <t xml:space="preserve">h</t>
  </si>
  <si>
    <t xml:space="preserve">Ayudante aplicador de láminas y mantos impermeabilizantes.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</si>
  <si>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</si>
  <si>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</si>
  <si>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</si>
  <si>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</si>
  <si>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</si>
  <si>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</si>
  <si>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</si>
  <si>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</si>
  <si>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</si>
  <si>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</si>
  <si>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$ 131.315,58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</si>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</sst>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66.47" customWidth="1"/>
    <col min="5" max="5" width="11.22" customWidth="1"/>
    <col min="6" max="6" width="14.79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81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977.88</v>
      </c>
      <c r="G10" s="12">
        <f ca="1">ROUND(INDIRECT(ADDRESS(ROW()+(0), COLUMN()+(-2), 1))*INDIRECT(ADDRESS(ROW()+(0), COLUMN()+(-1), 1)), 2)</f>
        <v>2933.64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495372</v>
      </c>
      <c r="G11" s="12">
        <f ca="1">ROUND(INDIRECT(ADDRESS(ROW()+(0), COLUMN()+(-2), 1))*INDIRECT(ADDRESS(ROW()+(0), COLUMN()+(-1), 1)), 2)</f>
        <v>49537.2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371010</v>
      </c>
      <c r="G12" s="12">
        <f ca="1">ROUND(INDIRECT(ADDRESS(ROW()+(0), COLUMN()+(-2), 1))*INDIRECT(ADDRESS(ROW()+(0), COLUMN()+(-1), 1)), 2)</f>
        <v>3710.1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0.01</v>
      </c>
      <c r="F13" s="12">
        <v>11071.4</v>
      </c>
      <c r="G13" s="12">
        <f ca="1">ROUND(INDIRECT(ADDRESS(ROW()+(0), COLUMN()+(-2), 1))*INDIRECT(ADDRESS(ROW()+(0), COLUMN()+(-1), 1)), 2)</f>
        <v>110.71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0.008</v>
      </c>
      <c r="F14" s="12">
        <v>4983.82</v>
      </c>
      <c r="G14" s="12">
        <f ca="1">ROUND(INDIRECT(ADDRESS(ROW()+(0), COLUMN()+(-2), 1))*INDIRECT(ADDRESS(ROW()+(0), COLUMN()+(-1), 1)), 2)</f>
        <v>39.87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0.065</v>
      </c>
      <c r="F15" s="12">
        <v>61711</v>
      </c>
      <c r="G15" s="12">
        <f ca="1">ROUND(INDIRECT(ADDRESS(ROW()+(0), COLUMN()+(-2), 1))*INDIRECT(ADDRESS(ROW()+(0), COLUMN()+(-1), 1)), 2)</f>
        <v>4011.22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10</v>
      </c>
      <c r="F16" s="12">
        <v>734.29</v>
      </c>
      <c r="G16" s="12">
        <f ca="1">ROUND(INDIRECT(ADDRESS(ROW()+(0), COLUMN()+(-2), 1))*INDIRECT(ADDRESS(ROW()+(0), COLUMN()+(-1), 1)), 2)</f>
        <v>7342.9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1.05</v>
      </c>
      <c r="F17" s="12">
        <v>157081</v>
      </c>
      <c r="G17" s="12">
        <f ca="1">ROUND(INDIRECT(ADDRESS(ROW()+(0), COLUMN()+(-2), 1))*INDIRECT(ADDRESS(ROW()+(0), COLUMN()+(-1), 1)), 2)</f>
        <v>164935</v>
      </c>
    </row>
    <row r="18" spans="1:7" ht="55.50" thickBot="1" customHeight="1">
      <c r="A18" s="1" t="s">
        <v>36</v>
      </c>
      <c r="B18" s="1"/>
      <c r="C18" s="10" t="s">
        <v>37</v>
      </c>
      <c r="D18" s="1" t="s">
        <v>38</v>
      </c>
      <c r="E18" s="11">
        <v>1.05</v>
      </c>
      <c r="F18" s="12">
        <v>5081.93</v>
      </c>
      <c r="G18" s="12">
        <f ca="1">ROUND(INDIRECT(ADDRESS(ROW()+(0), COLUMN()+(-2), 1))*INDIRECT(ADDRESS(ROW()+(0), COLUMN()+(-1), 1)), 2)</f>
        <v>5336.03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0.04</v>
      </c>
      <c r="F19" s="12">
        <v>439215</v>
      </c>
      <c r="G19" s="12">
        <f ca="1">ROUND(INDIRECT(ADDRESS(ROW()+(0), COLUMN()+(-2), 1))*INDIRECT(ADDRESS(ROW()+(0), COLUMN()+(-1), 1)), 2)</f>
        <v>17568.6</v>
      </c>
    </row>
    <row r="20" spans="1:7" ht="34.5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51835.7</v>
      </c>
      <c r="G20" s="12">
        <f ca="1">ROUND(INDIRECT(ADDRESS(ROW()+(0), COLUMN()+(-2), 1))*INDIRECT(ADDRESS(ROW()+(0), COLUMN()+(-1), 1)), 2)</f>
        <v>57019.2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6969.49</v>
      </c>
      <c r="G21" s="12">
        <f ca="1">ROUND(INDIRECT(ADDRESS(ROW()+(0), COLUMN()+(-2), 1))*INDIRECT(ADDRESS(ROW()+(0), COLUMN()+(-1), 1)), 2)</f>
        <v>7317.96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1.1</v>
      </c>
      <c r="F22" s="12">
        <v>7526.66</v>
      </c>
      <c r="G22" s="12">
        <f ca="1">ROUND(INDIRECT(ADDRESS(ROW()+(0), COLUMN()+(-2), 1))*INDIRECT(ADDRESS(ROW()+(0), COLUMN()+(-1), 1)), 2)</f>
        <v>8279.33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1">
        <v>0.1</v>
      </c>
      <c r="F23" s="12">
        <v>422083</v>
      </c>
      <c r="G23" s="12">
        <f ca="1">ROUND(INDIRECT(ADDRESS(ROW()+(0), COLUMN()+(-2), 1))*INDIRECT(ADDRESS(ROW()+(0), COLUMN()+(-1), 1)), 2)</f>
        <v>42208.3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0.8</v>
      </c>
      <c r="F24" s="12">
        <v>11714.1</v>
      </c>
      <c r="G24" s="12">
        <f ca="1">ROUND(INDIRECT(ADDRESS(ROW()+(0), COLUMN()+(-2), 1))*INDIRECT(ADDRESS(ROW()+(0), COLUMN()+(-1), 1)), 2)</f>
        <v>9371.28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0.8</v>
      </c>
      <c r="F25" s="12">
        <v>38385</v>
      </c>
      <c r="G25" s="12">
        <f ca="1">ROUND(INDIRECT(ADDRESS(ROW()+(0), COLUMN()+(-2), 1))*INDIRECT(ADDRESS(ROW()+(0), COLUMN()+(-1), 1)), 2)</f>
        <v>30708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0.2</v>
      </c>
      <c r="F26" s="14">
        <v>42467.3</v>
      </c>
      <c r="G26" s="14">
        <f ca="1">ROUND(INDIRECT(ADDRESS(ROW()+(0), COLUMN()+(-2), 1))*INDIRECT(ADDRESS(ROW()+(0), COLUMN()+(-1), 1)), 2)</f>
        <v>8493.47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418923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0.038</v>
      </c>
      <c r="F29" s="14">
        <v>11514.6</v>
      </c>
      <c r="G29" s="14">
        <f ca="1">ROUND(INDIRECT(ADDRESS(ROW()+(0), COLUMN()+(-2), 1))*INDIRECT(ADDRESS(ROW()+(0), COLUMN()+(-1), 1)), 2)</f>
        <v>437.55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437.55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0.602</v>
      </c>
      <c r="F32" s="12">
        <v>36735.6</v>
      </c>
      <c r="G32" s="12">
        <f ca="1">ROUND(INDIRECT(ADDRESS(ROW()+(0), COLUMN()+(-2), 1))*INDIRECT(ADDRESS(ROW()+(0), COLUMN()+(-1), 1)), 2)</f>
        <v>22114.8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1.207</v>
      </c>
      <c r="F33" s="12">
        <v>26456.3</v>
      </c>
      <c r="G33" s="12">
        <f ca="1">ROUND(INDIRECT(ADDRESS(ROW()+(0), COLUMN()+(-2), 1))*INDIRECT(ADDRESS(ROW()+(0), COLUMN()+(-1), 1)), 2)</f>
        <v>31932.8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0.163</v>
      </c>
      <c r="F34" s="12">
        <v>36735.6</v>
      </c>
      <c r="G34" s="12">
        <f ca="1">ROUND(INDIRECT(ADDRESS(ROW()+(0), COLUMN()+(-2), 1))*INDIRECT(ADDRESS(ROW()+(0), COLUMN()+(-1), 1)), 2)</f>
        <v>5987.9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0.163</v>
      </c>
      <c r="F35" s="12">
        <v>27459.1</v>
      </c>
      <c r="G35" s="12">
        <f ca="1">ROUND(INDIRECT(ADDRESS(ROW()+(0), COLUMN()+(-2), 1))*INDIRECT(ADDRESS(ROW()+(0), COLUMN()+(-1), 1)), 2)</f>
        <v>4475.83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0.058</v>
      </c>
      <c r="F36" s="12">
        <v>37753.4</v>
      </c>
      <c r="G36" s="12">
        <f ca="1">ROUND(INDIRECT(ADDRESS(ROW()+(0), COLUMN()+(-2), 1))*INDIRECT(ADDRESS(ROW()+(0), COLUMN()+(-1), 1)), 2)</f>
        <v>2189.69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3">
        <v>0.058</v>
      </c>
      <c r="F37" s="14">
        <v>27459.1</v>
      </c>
      <c r="G37" s="14">
        <f ca="1">ROUND(INDIRECT(ADDRESS(ROW()+(0), COLUMN()+(-2), 1))*INDIRECT(ADDRESS(ROW()+(0), COLUMN()+(-1), 1)), 2)</f>
        <v>1592.63</v>
      </c>
    </row>
    <row r="38" spans="1:7" ht="13.50" thickBot="1" customHeight="1">
      <c r="A38" s="15"/>
      <c r="B38" s="15"/>
      <c r="C38" s="15"/>
      <c r="D38" s="15"/>
      <c r="E38" s="9" t="s">
        <v>88</v>
      </c>
      <c r="F38" s="9"/>
      <c r="G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68293.7</v>
      </c>
    </row>
    <row r="39" spans="1:7" ht="13.50" thickBot="1" customHeight="1">
      <c r="A39" s="15">
        <v>4</v>
      </c>
      <c r="B39" s="15"/>
      <c r="C39" s="15"/>
      <c r="D39" s="18" t="s">
        <v>89</v>
      </c>
      <c r="E39" s="18"/>
      <c r="F39" s="15"/>
      <c r="G39" s="15"/>
    </row>
    <row r="40" spans="1:7" ht="13.50" thickBot="1" customHeight="1">
      <c r="A40" s="19"/>
      <c r="B40" s="19"/>
      <c r="C40" s="20" t="s">
        <v>90</v>
      </c>
      <c r="D40" s="19" t="s">
        <v>91</v>
      </c>
      <c r="E40" s="13">
        <v>2</v>
      </c>
      <c r="F40" s="14">
        <f ca="1">ROUND(SUM(INDIRECT(ADDRESS(ROW()+(-2), COLUMN()+(1), 1)),INDIRECT(ADDRESS(ROW()+(-10), COLUMN()+(1), 1)),INDIRECT(ADDRESS(ROW()+(-13), COLUMN()+(1), 1))), 2)</f>
        <v>487654</v>
      </c>
      <c r="G40" s="14">
        <f ca="1">ROUND(INDIRECT(ADDRESS(ROW()+(0), COLUMN()+(-2), 1))*INDIRECT(ADDRESS(ROW()+(0), COLUMN()+(-1), 1))/100, 2)</f>
        <v>9753.09</v>
      </c>
    </row>
    <row r="41" spans="1:7" ht="13.50" thickBot="1" customHeight="1">
      <c r="A41" s="21" t="s">
        <v>92</v>
      </c>
      <c r="B41" s="21"/>
      <c r="C41" s="22"/>
      <c r="D41" s="23"/>
      <c r="E41" s="24" t="s">
        <v>93</v>
      </c>
      <c r="F41" s="25"/>
      <c r="G41" s="26">
        <f ca="1">ROUND(SUM(INDIRECT(ADDRESS(ROW()+(-1), COLUMN()+(0), 1)),INDIRECT(ADDRESS(ROW()+(-3), COLUMN()+(0), 1)),INDIRECT(ADDRESS(ROW()+(-11), COLUMN()+(0), 1)),INDIRECT(ADDRESS(ROW()+(-14), COLUMN()+(0), 1))), 2)</f>
        <v>497408</v>
      </c>
    </row>
  </sheetData>
  <mergeCells count="4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E38:F38"/>
    <mergeCell ref="A39:B39"/>
    <mergeCell ref="D39:E39"/>
    <mergeCell ref="A40:B40"/>
    <mergeCell ref="A41:D41"/>
    <mergeCell ref="E41:F41"/>
  </mergeCells>
  <pageMargins left="0.147638" right="0.147638" top="0.206693" bottom="0.206693" header="0.0" footer="0.0"/>
  <pageSetup paperSize="9" orientation="portrait"/>
  <rowBreaks count="0" manualBreakCount="0">
    </rowBreaks>
</worksheet>
</file>