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<sst xmlns="http://schemas.openxmlformats.org/spreadsheetml/2006/main" count="73" uniqueCount="73">
  <si>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</si>
  <si>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QAC011</t>
  </si>
  <si>
    <t xml:space="preserve">m²</t>
  </si>
  <si>
    <t xml:space="preserve">Cubierta plana transitable, no ventilada, con piso fijo, tipo convencional, para tráfico rodado. Impermeabilización con mantos asfálticos, tipo monocapa mejorada.</t>
  </si>
  <si>
    <r>
      <rPr>
        <sz val="8.25"/>
        <color rgb="FF000000"/>
        <rFont val="Arial"/>
        <family val="2"/>
      </rPr>
      <t xml:space="preserve">Cubierta plana transitable, no ventilada, con piso fijo, tipo convencional, pendiente del 1% al 15%, para tráfico rodado. FORMACIÓN DE PENDIENTES: mediante encintado de limatesas, limahoyas y juntas con maestras de ladrillo cerámico hueco doble y capa de concreto liviano, de resistencia a compresión 2,0 MPa y 690 kg/m³ de densidad, confeccionado en obra con arcilla expandida y cemento gris, con espesor medio de 10 cm; con capa de regularización de mortero de cemento, confeccionado en obra, dosificación 1:6 de 2 cm de espesor, acabado fratasado; IMPERMEABILIZACIÓN: tipo monocapa, adherida, formada por manto de betún modificado con elastómero SBS, de 4 mm de espesor, con armadura de fieltro de poliéster no tejido de 160 g/m², mejorada con manto de betún aditivado con plastómero APP, previa imprimación con emulsión asfáltica aniónica con cargas; CAPA DE PROTECCIÓN: piso de aglomerado asfáltico, con mezcla bituminosa discontinua en caliente, de tipo abierta (porcentaje de huecos &gt; 12%), con agregado granítico de 8 mm de tamaño máximo, y betún asfáltico de penetración, de 8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</si>
  <si>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</si>
  <si>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</si>
  <si>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</si>
  <si>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</si>
  <si>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</si>
  <si>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</si>
  <si>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</si>
  <si>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</si>
  <si>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</si>
  <si>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</si>
  <si>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mt01arl030b</t>
  </si>
  <si>
    <t xml:space="preserve">m³</t>
  </si>
  <si>
    <t xml:space="preserve">Arcilla expandida, suministrada en sacos Big Bag.</t>
  </si>
  <si>
    <t xml:space="preserve">mt08cem000d</t>
  </si>
  <si>
    <t xml:space="preserve">kg</t>
  </si>
  <si>
    <t xml:space="preserve">Cemento gris en sacos.</t>
  </si>
  <si>
    <t xml:space="preserve">mt08aaa010a</t>
  </si>
  <si>
    <t xml:space="preserve">m³</t>
  </si>
  <si>
    <t xml:space="preserve">Agua.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</si>
  <si>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</si>
  <si>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</si>
  <si>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</si>
  <si>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mt01arg005a</t>
  </si>
  <si>
    <t xml:space="preserve">t</t>
  </si>
  <si>
    <t xml:space="preserve">Arena de cantera, para mortero preparado en obra.</t>
  </si>
  <si>
    <t xml:space="preserve">mt14lba010q</t>
  </si>
  <si>
    <t xml:space="preserve">m²</t>
  </si>
  <si>
    <t xml:space="preserve">Manto de betún modificado con elastómero SBS, de 4 mm de espesor, masa nominal 4,8 kg/m², con armadura de fieltro de poliéster no tejido de 160 g/m², acabado en una cara con fieltro de poliéster de 130 g/m², de superficie no protegida.</t>
  </si>
  <si>
    <t xml:space="preserve">mt14lad010a</t>
  </si>
  <si>
    <t xml:space="preserve">m²</t>
  </si>
  <si>
    <t xml:space="preserve">Manto de betún aditivado con plastómero APP, de 2,5 mm de espesor, masa nominal 3 kg/m², con armadura de fieltro de fibra de vidrio de 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</si>
  <si>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</si>
  <si>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</si>
  <si>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</si>
  <si>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mt47aag010qa</t>
  </si>
  <si>
    <t xml:space="preserve">t</t>
  </si>
  <si>
    <t xml:space="preserve">Mezcla bituminosa discontinua en caliente, de tipo abierta (porcentaje de huecos &gt; 12%), con agregado granítico de 8 mm de tamaño máximo, y betún asfáltico de penetración.</t>
  </si>
  <si>
    <t xml:space="preserve">Subtotal materiales:</t>
  </si>
  <si>
    <t xml:space="preserve">Equipo</t>
  </si>
  <si>
    <t xml:space="preserve">mq11ext030</t>
  </si>
  <si>
    <t xml:space="preserve">h</t>
  </si>
  <si>
    <t xml:space="preserve">Extendedora asfáltica de cadenas, de 81 kW.</t>
  </si>
  <si>
    <t xml:space="preserve">mq02ron010a</t>
  </si>
  <si>
    <t xml:space="preserve">h</t>
  </si>
  <si>
    <t xml:space="preserve">Rodillo vibrante tándem autopropulsado, de 24,8 kW, de 2450 kg, anchura de trabajo 100 cm.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</si>
  <si>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</si>
  <si>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</si>
  <si>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</si>
  <si>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</si>
  <si>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</si>
  <si>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</si>
  <si>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</si>
  <si>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</si>
  <si>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</si>
  <si>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</si>
  <si>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</si>
  <si>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mo029</t>
  </si>
  <si>
    <t xml:space="preserve">h</t>
  </si>
  <si>
    <t xml:space="preserve">Oficial 1ª aplicador de láminas y mantos impermeabilizantes.</t>
  </si>
  <si>
    <t xml:space="preserve">mo067</t>
  </si>
  <si>
    <t xml:space="preserve">h</t>
  </si>
  <si>
    <t xml:space="preserve">Ayudante aplicador de láminas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</si>
  <si>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</si>
  <si>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</si>
  <si>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</si>
  <si>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</si>
  <si>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$ 59.204,83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</si>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</sst>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68.85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708.29</v>
      </c>
      <c r="H10" s="12">
        <f ca="1">ROUND(INDIRECT(ADDRESS(ROW()+(0), COLUMN()+(-2), 1))*INDIRECT(ADDRESS(ROW()+(0), COLUMN()+(-1), 1)), 2)</f>
        <v>2124.87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0.105</v>
      </c>
      <c r="G11" s="12">
        <v>305536</v>
      </c>
      <c r="H11" s="12">
        <f ca="1">ROUND(INDIRECT(ADDRESS(ROW()+(0), COLUMN()+(-2), 1))*INDIRECT(ADDRESS(ROW()+(0), COLUMN()+(-1), 1)), 2)</f>
        <v>32081.3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25</v>
      </c>
      <c r="G12" s="12">
        <v>484.68</v>
      </c>
      <c r="H12" s="12">
        <f ca="1">ROUND(INDIRECT(ADDRESS(ROW()+(0), COLUMN()+(-2), 1))*INDIRECT(ADDRESS(ROW()+(0), COLUMN()+(-1), 1)), 2)</f>
        <v>12117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0.011</v>
      </c>
      <c r="G13" s="12">
        <v>3289.66</v>
      </c>
      <c r="H13" s="12">
        <f ca="1">ROUND(INDIRECT(ADDRESS(ROW()+(0), COLUMN()+(-2), 1))*INDIRECT(ADDRESS(ROW()+(0), COLUMN()+(-1), 1)), 2)</f>
        <v>36.19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2">
        <v>7842.85</v>
      </c>
      <c r="H14" s="12">
        <f ca="1">ROUND(INDIRECT(ADDRESS(ROW()+(0), COLUMN()+(-2), 1))*INDIRECT(ADDRESS(ROW()+(0), COLUMN()+(-1), 1)), 2)</f>
        <v>78.43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0.033</v>
      </c>
      <c r="G15" s="12">
        <v>45246.8</v>
      </c>
      <c r="H15" s="12">
        <f ca="1">ROUND(INDIRECT(ADDRESS(ROW()+(0), COLUMN()+(-2), 1))*INDIRECT(ADDRESS(ROW()+(0), COLUMN()+(-1), 1)), 2)</f>
        <v>1493.14</v>
      </c>
    </row>
    <row r="16" spans="1:8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1.1</v>
      </c>
      <c r="G16" s="12">
        <v>59223.2</v>
      </c>
      <c r="H16" s="12">
        <f ca="1">ROUND(INDIRECT(ADDRESS(ROW()+(0), COLUMN()+(-2), 1))*INDIRECT(ADDRESS(ROW()+(0), COLUMN()+(-1), 1)), 2)</f>
        <v>65145.5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2">
        <v>18415.7</v>
      </c>
      <c r="H17" s="12">
        <f ca="1">ROUND(INDIRECT(ADDRESS(ROW()+(0), COLUMN()+(-2), 1))*INDIRECT(ADDRESS(ROW()+(0), COLUMN()+(-1), 1)), 2)</f>
        <v>20257.3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0.3</v>
      </c>
      <c r="G18" s="12">
        <v>17787.9</v>
      </c>
      <c r="H18" s="12">
        <f ca="1">ROUND(INDIRECT(ADDRESS(ROW()+(0), COLUMN()+(-2), 1))*INDIRECT(ADDRESS(ROW()+(0), COLUMN()+(-1), 1)), 2)</f>
        <v>5336.37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0.184</v>
      </c>
      <c r="G19" s="14">
        <v>243176</v>
      </c>
      <c r="H19" s="14">
        <f ca="1">ROUND(INDIRECT(ADDRESS(ROW()+(0), COLUMN()+(-2), 1))*INDIRECT(ADDRESS(ROW()+(0), COLUMN()+(-1), 1)), 2)</f>
        <v>44744.4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183415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0.008</v>
      </c>
      <c r="G22" s="12">
        <v>578301</v>
      </c>
      <c r="H22" s="12">
        <f ca="1">ROUND(INDIRECT(ADDRESS(ROW()+(0), COLUMN()+(-2), 1))*INDIRECT(ADDRESS(ROW()+(0), COLUMN()+(-1), 1)), 2)</f>
        <v>4626.41</v>
      </c>
    </row>
    <row r="23" spans="1:8" ht="24.0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0.003</v>
      </c>
      <c r="G23" s="12">
        <v>141767</v>
      </c>
      <c r="H23" s="12">
        <f ca="1">ROUND(INDIRECT(ADDRESS(ROW()+(0), COLUMN()+(-2), 1))*INDIRECT(ADDRESS(ROW()+(0), COLUMN()+(-1), 1)), 2)</f>
        <v>425.3</v>
      </c>
    </row>
    <row r="24" spans="1:8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0.095</v>
      </c>
      <c r="G24" s="14">
        <v>8779.49</v>
      </c>
      <c r="H24" s="14">
        <f ca="1">ROUND(INDIRECT(ADDRESS(ROW()+(0), COLUMN()+(-2), 1))*INDIRECT(ADDRESS(ROW()+(0), COLUMN()+(-1), 1)), 2)</f>
        <v>834.05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1)),INDIRECT(ADDRESS(ROW()+(-2), COLUMN()+(0), 1)),INDIRECT(ADDRESS(ROW()+(-3), COLUMN()+(0), 1))), 2)</f>
        <v>5885.76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0.358</v>
      </c>
      <c r="G27" s="12">
        <v>27792.3</v>
      </c>
      <c r="H27" s="12">
        <f ca="1">ROUND(INDIRECT(ADDRESS(ROW()+(0), COLUMN()+(-2), 1))*INDIRECT(ADDRESS(ROW()+(0), COLUMN()+(-1), 1)), 2)</f>
        <v>9949.64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0.729</v>
      </c>
      <c r="G28" s="12">
        <v>20015.5</v>
      </c>
      <c r="H28" s="12">
        <f ca="1">ROUND(INDIRECT(ADDRESS(ROW()+(0), COLUMN()+(-2), 1))*INDIRECT(ADDRESS(ROW()+(0), COLUMN()+(-1), 1)), 2)</f>
        <v>14591.3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0.124</v>
      </c>
      <c r="G29" s="12">
        <v>27792.3</v>
      </c>
      <c r="H29" s="12">
        <f ca="1">ROUND(INDIRECT(ADDRESS(ROW()+(0), COLUMN()+(-2), 1))*INDIRECT(ADDRESS(ROW()+(0), COLUMN()+(-1), 1)), 2)</f>
        <v>3446.24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0.124</v>
      </c>
      <c r="G30" s="14">
        <v>20774.2</v>
      </c>
      <c r="H30" s="14">
        <f ca="1">ROUND(INDIRECT(ADDRESS(ROW()+(0), COLUMN()+(-2), 1))*INDIRECT(ADDRESS(ROW()+(0), COLUMN()+(-1), 1)), 2)</f>
        <v>2576</v>
      </c>
    </row>
    <row r="31" spans="1:8" ht="13.50" thickBot="1" customHeight="1">
      <c r="A31" s="15"/>
      <c r="B31" s="15"/>
      <c r="C31" s="15"/>
      <c r="D31" s="15"/>
      <c r="E31" s="15"/>
      <c r="F31" s="9" t="s">
        <v>67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1))), 2)</f>
        <v>30563.2</v>
      </c>
    </row>
    <row r="32" spans="1:8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5"/>
      <c r="H32" s="15"/>
    </row>
    <row r="33" spans="1:8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4">
        <f ca="1">ROUND(SUM(INDIRECT(ADDRESS(ROW()+(-2), COLUMN()+(1), 1)),INDIRECT(ADDRESS(ROW()+(-8), COLUMN()+(1), 1)),INDIRECT(ADDRESS(ROW()+(-13), COLUMN()+(1), 1))), 2)</f>
        <v>219863</v>
      </c>
      <c r="H33" s="14">
        <f ca="1">ROUND(INDIRECT(ADDRESS(ROW()+(0), COLUMN()+(-2), 1))*INDIRECT(ADDRESS(ROW()+(0), COLUMN()+(-1), 1))/100, 2)</f>
        <v>4397.27</v>
      </c>
    </row>
    <row r="34" spans="1:8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5"/>
      <c r="H34" s="26">
        <f ca="1">ROUND(SUM(INDIRECT(ADDRESS(ROW()+(-1), COLUMN()+(0), 1)),INDIRECT(ADDRESS(ROW()+(-3), COLUMN()+(0), 1)),INDIRECT(ADDRESS(ROW()+(-9), COLUMN()+(0), 1)),INDIRECT(ADDRESS(ROW()+(-14), COLUMN()+(0), 1))), 2)</f>
        <v>224261</v>
      </c>
    </row>
  </sheetData>
  <mergeCells count="6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F31:G31"/>
    <mergeCell ref="A32:B32"/>
    <mergeCell ref="C32:D32"/>
    <mergeCell ref="E32:F32"/>
    <mergeCell ref="A33:B33"/>
    <mergeCell ref="C33:D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