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<sst xmlns="http://schemas.openxmlformats.org/spreadsheetml/2006/main" count="94" uniqueCount="94">
  <si>
    <t xml:space="preserve"/>
  </si>
  <si>
    <t xml:space="preserve">QAB312</t>
  </si>
  <si>
    <t xml:space="preserve">m²</t>
  </si>
  <si>
    <t xml:space="preserve">Cubierta plana transitable, no ventilada, con piso fijo, para uso deportivo. Impermeabilización con láminas de PVC.</t>
  </si>
  <si>
    <r>
      <rPr>
        <sz val="8.25"/>
        <color rgb="FF000000"/>
        <rFont val="Arial"/>
        <family val="2"/>
      </rPr>
      <t xml:space="preserve">Cubierta plana transitable, no ventilada, con piso fijo, tipo invertida, pendiente del 1% al 5%, para uso deportivo. FORMACIÓN DE PENDIENTES: mediante encintado de limatesas, limahoyas y juntas con maestras de ladrillo cerámico hueco doble y capa de arcilla expandida, vertida en seco y consolidada en su superficie con lechada de cemento, proporcionando una resistencia a compresión de 1 MPa y con una conductividad térmica de 0,087 W/(mK), con espesor medio de 10 cm; con capa de regularización de mortero de cemento, confeccionado en obra, dosificación 1:6 de 4 cm de espesor, acabado fratasado; IMPERMEABILIZACIÓN: tipo monocapa, no adherida, formada por una lámina impermeabilizante flexible de PVC-P, (fv), de 1,2 mm de espesor, con armadura de velo de fibra de vidrio, y con resistencia a la intemperie, fijada en solapes y bordes mediante soldadura termoplástica; CAPA SEPARADORA BAJO IMPERMEABILIZACIÓN: geotextil no tejido compuesto por fibras de poliéster unidas por agujeteado, (300 g/m²); AISLAMIENTO TÉRMICO: panel rígido de poliestireno extruido, de superficie lisa y mecanizado lateral a media madera, de 40 mm de espesor, resistencia a compresión &gt;= 300 kPa; CAPA SEPARADORA BAJO PROTECCIÓN: geotextil no tejido compuesto por fibras de poliéster unidas por agujeteado, (200 g/m²); CAPA DE PROTECCIÓN: revestimiento continuo sintético, formado por la aplicación sucesiva de una capa de mortero epoxi bicomponente, abrasión Taber en seco &lt; 0,2 g y rendimiento aproximado de 0,80 kg/m²; dos capas de mortero bicomponente a base de resinas acrílico-epoxi, abrasión Taber en seco &lt; 0,2 g y rendimiento aproximado de 0,4 kg/m² por capa; y una capa de sellado con pintura bicomponente a base de resinas acrílico-epoxi, abrasión Taber en seco &lt; 0,2 g, viscosidad &gt; 40 poises y rendimiento aproximado de 0,2 kg/m²; extendidas a mano mediante rastras de banda de goma en capas uniformes con un espesor total aproximado de 1,0 mm, colocado sobre base de concreto f'c=210 kg/cm² (21 MPa), clase de exposición F0 S0 P0 C0, tamaño máximo del agregado 19 mm, manejabilidad blanda de 10 cm de espesor, armado con malla electrosoldada tipo XX 131, 15x15 cm y Ø 5-5 mm.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</si>
  <si>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</si>
  <si>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</si>
  <si>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</si>
  <si>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</si>
  <si>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</si>
  <si>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</si>
  <si>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</si>
  <si>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</si>
  <si>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</si>
  <si>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</si>
  <si>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mt01arl030aa</t>
  </si>
  <si>
    <t xml:space="preserve">m³</t>
  </si>
  <si>
    <t xml:space="preserve">Arcilla expandida, suministrada en sacos.</t>
  </si>
  <si>
    <t xml:space="preserve">mt09lec020b</t>
  </si>
  <si>
    <t xml:space="preserve">m³</t>
  </si>
  <si>
    <t xml:space="preserve">Lechada de cemento 1/3 CEM II/B-P 32,5 N.</t>
  </si>
  <si>
    <t xml:space="preserve">mt16pea020b</t>
  </si>
  <si>
    <t xml:space="preserve">m²</t>
  </si>
  <si>
    <t xml:space="preserve">Panel rígido de poliestireno expandido, mecanizado lateral recto, de 20 mm de espesor, resistencia térmica 0,55 m²K/W, conductividad térmica 0,036 W/(mK), para junta de contracción.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</si>
  <si>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</si>
  <si>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</si>
  <si>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</si>
  <si>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</si>
  <si>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</si>
  <si>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</si>
  <si>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</si>
  <si>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</si>
  <si>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</si>
  <si>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mt14gsa020dg</t>
  </si>
  <si>
    <t xml:space="preserve">m²</t>
  </si>
  <si>
    <t xml:space="preserve">Geotextil no tejido compuesto por fibras de poliéster unidas por agujeteado, con una resistencia a la tracción longitudinal de 3,45 kN/m, una resistencia a la tracción transversal de 3,45 kN/m, una apertura de cono al ensayo de perforación dinámica según ISO 13433 inferior a 15 mm, resistencia CBR a punzonamiento 0,8 kN y una masa superficial de 300 g/m².</t>
  </si>
  <si>
    <t xml:space="preserve">mt15dan010c</t>
  </si>
  <si>
    <t xml:space="preserve">m²</t>
  </si>
  <si>
    <t xml:space="preserve">Lámina impermeabilizante flexible de PVC-P, (fv), de 1,2 mm de espesor, con armadura de velo de fibra de vidrio, y con resistencia a la intemperie.</t>
  </si>
  <si>
    <t xml:space="preserve">mt15dan020b</t>
  </si>
  <si>
    <t xml:space="preserve">m</t>
  </si>
  <si>
    <t xml:space="preserve">Perfil colaminado de lámina de acero y PVC-P, plano, para remate de impermeabilización en los extremos de las láminas de PVC-P y en encuentros con elementos verticales.</t>
  </si>
  <si>
    <t xml:space="preserve">mt16pxa010ab</t>
  </si>
  <si>
    <t xml:space="preserve">m²</t>
  </si>
  <si>
    <t xml:space="preserve">Panel rígido de poliestireno extruido, de superficie lisa y mecanizado lateral a media madera, de 40 mm de espesor, resistencia a compresión &gt;= 300 kPa, resistencia térmica 1,2 m²K/W, conductividad térmica 0,034 W/(mK), Euroclase E de reacción al fuego, con código de designación XPS-EN 13164-T1-CS(10/Y)300-DLT(2)5-DS(70,90)-WL(T)0,7-FTCI1.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</si>
  <si>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</si>
  <si>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</si>
  <si>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</t>
  </si>
  <si>
    <t xml:space="preserve">mt07ame050eda</t>
  </si>
  <si>
    <t xml:space="preserve">m²</t>
  </si>
  <si>
    <t xml:space="preserve">Malla electrosoldada tipo XX 131, 15x15 cm y Ø 5-5 mm, según NTC 5806 y ASTM A1064 / A1064M.</t>
  </si>
  <si>
    <t xml:space="preserve">mt10haf050qbi</t>
  </si>
  <si>
    <t xml:space="preserve">m³</t>
  </si>
  <si>
    <t xml:space="preserve">Concreto f'c=210 kg/cm² (21 MPa), clase de exposición F0 S0 P0 C0, tamaño máximo del agregado 19 mm, manejabilidad blanda, fabricado en planta, según NSR-10 y ACI 318.</t>
  </si>
  <si>
    <t xml:space="preserve">mt47adc010a</t>
  </si>
  <si>
    <t xml:space="preserve">kg</t>
  </si>
  <si>
    <t xml:space="preserve">Mortero epoxi bicomponente.</t>
  </si>
  <si>
    <t xml:space="preserve">mt47adc020a</t>
  </si>
  <si>
    <t xml:space="preserve">kg</t>
  </si>
  <si>
    <t xml:space="preserve">Mortero bicomponente a base de resinas acrílico-epoxi.</t>
  </si>
  <si>
    <t xml:space="preserve">mt47adc030a</t>
  </si>
  <si>
    <t xml:space="preserve">kg</t>
  </si>
  <si>
    <t xml:space="preserve">Pintura bicomponente a base de resinas acrílico-epoxi.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</si>
  <si>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</si>
  <si>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</si>
  <si>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</si>
  <si>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</si>
  <si>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</si>
  <si>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</si>
  <si>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</si>
  <si>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</si>
  <si>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</si>
  <si>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</si>
  <si>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</si>
  <si>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</si>
  <si>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</si>
  <si>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mo029</t>
  </si>
  <si>
    <t xml:space="preserve">h</t>
  </si>
  <si>
    <t xml:space="preserve">Oficial 1ª aplicador de láminas y mantos impermeabilizantes.</t>
  </si>
  <si>
    <t xml:space="preserve">mo067</t>
  </si>
  <si>
    <t xml:space="preserve">h</t>
  </si>
  <si>
    <t xml:space="preserve">Ayudante aplicador de láminas y mantos impermeabilizantes.</t>
  </si>
  <si>
    <t xml:space="preserve">mo054</t>
  </si>
  <si>
    <t xml:space="preserve">h</t>
  </si>
  <si>
    <t xml:space="preserve">Oficial 1ª 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</si>
  <si>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</si>
  <si>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</si>
  <si>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</si>
  <si>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</si>
  <si>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</si>
  <si>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</si>
  <si>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</si>
  <si>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$ 61.232,38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</si>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</sst>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82" customWidth="1"/>
    <col min="4" max="4" width="67.49" customWidth="1"/>
    <col min="5" max="5" width="11.22" customWidth="1"/>
    <col min="6" max="6" width="14.79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81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281.33</v>
      </c>
      <c r="G10" s="12">
        <f ca="1">ROUND(INDIRECT(ADDRESS(ROW()+(0), COLUMN()+(-2), 1))*INDIRECT(ADDRESS(ROW()+(0), COLUMN()+(-1), 1)), 2)</f>
        <v>843.99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0.1</v>
      </c>
      <c r="F11" s="12">
        <v>298989</v>
      </c>
      <c r="G11" s="12">
        <f ca="1">ROUND(INDIRECT(ADDRESS(ROW()+(0), COLUMN()+(-2), 1))*INDIRECT(ADDRESS(ROW()+(0), COLUMN()+(-1), 1)), 2)</f>
        <v>29898.9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</v>
      </c>
      <c r="F12" s="12">
        <v>192661</v>
      </c>
      <c r="G12" s="12">
        <f ca="1">ROUND(INDIRECT(ADDRESS(ROW()+(0), COLUMN()+(-2), 1))*INDIRECT(ADDRESS(ROW()+(0), COLUMN()+(-1), 1)), 2)</f>
        <v>1926.61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0.01</v>
      </c>
      <c r="F13" s="12">
        <v>4911.02</v>
      </c>
      <c r="G13" s="12">
        <f ca="1">ROUND(INDIRECT(ADDRESS(ROW()+(0), COLUMN()+(-2), 1))*INDIRECT(ADDRESS(ROW()+(0), COLUMN()+(-1), 1)), 2)</f>
        <v>49.11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0.008</v>
      </c>
      <c r="F14" s="12">
        <v>2858.8</v>
      </c>
      <c r="G14" s="12">
        <f ca="1">ROUND(INDIRECT(ADDRESS(ROW()+(0), COLUMN()+(-2), 1))*INDIRECT(ADDRESS(ROW()+(0), COLUMN()+(-1), 1)), 2)</f>
        <v>22.87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0.065</v>
      </c>
      <c r="F15" s="12">
        <v>39608.6</v>
      </c>
      <c r="G15" s="12">
        <f ca="1">ROUND(INDIRECT(ADDRESS(ROW()+(0), COLUMN()+(-2), 1))*INDIRECT(ADDRESS(ROW()+(0), COLUMN()+(-1), 1)), 2)</f>
        <v>2574.56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10</v>
      </c>
      <c r="F16" s="12">
        <v>421.19</v>
      </c>
      <c r="G16" s="12">
        <f ca="1">ROUND(INDIRECT(ADDRESS(ROW()+(0), COLUMN()+(-2), 1))*INDIRECT(ADDRESS(ROW()+(0), COLUMN()+(-1), 1)), 2)</f>
        <v>4211.9</v>
      </c>
    </row>
    <row r="17" spans="1:7" ht="55.50" thickBot="1" customHeight="1">
      <c r="A17" s="1" t="s">
        <v>33</v>
      </c>
      <c r="B17" s="1"/>
      <c r="C17" s="10" t="s">
        <v>34</v>
      </c>
      <c r="D17" s="1" t="s">
        <v>35</v>
      </c>
      <c r="E17" s="11">
        <v>2.1</v>
      </c>
      <c r="F17" s="12">
        <v>4046.89</v>
      </c>
      <c r="G17" s="12">
        <f ca="1">ROUND(INDIRECT(ADDRESS(ROW()+(0), COLUMN()+(-2), 1))*INDIRECT(ADDRESS(ROW()+(0), COLUMN()+(-1), 1)), 2)</f>
        <v>8498.47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1">
        <v>1.05</v>
      </c>
      <c r="F18" s="12">
        <v>22032.1</v>
      </c>
      <c r="G18" s="12">
        <f ca="1">ROUND(INDIRECT(ADDRESS(ROW()+(0), COLUMN()+(-2), 1))*INDIRECT(ADDRESS(ROW()+(0), COLUMN()+(-1), 1)), 2)</f>
        <v>23133.7</v>
      </c>
    </row>
    <row r="19" spans="1:7" ht="34.50" thickBot="1" customHeight="1">
      <c r="A19" s="1" t="s">
        <v>39</v>
      </c>
      <c r="B19" s="1"/>
      <c r="C19" s="10" t="s">
        <v>40</v>
      </c>
      <c r="D19" s="1" t="s">
        <v>41</v>
      </c>
      <c r="E19" s="11">
        <v>0.4</v>
      </c>
      <c r="F19" s="12">
        <v>9426.02</v>
      </c>
      <c r="G19" s="12">
        <f ca="1">ROUND(INDIRECT(ADDRESS(ROW()+(0), COLUMN()+(-2), 1))*INDIRECT(ADDRESS(ROW()+(0), COLUMN()+(-1), 1)), 2)</f>
        <v>3770.41</v>
      </c>
    </row>
    <row r="20" spans="1:7" ht="55.50" thickBot="1" customHeight="1">
      <c r="A20" s="1" t="s">
        <v>42</v>
      </c>
      <c r="B20" s="1"/>
      <c r="C20" s="10" t="s">
        <v>43</v>
      </c>
      <c r="D20" s="1" t="s">
        <v>44</v>
      </c>
      <c r="E20" s="11">
        <v>1.05</v>
      </c>
      <c r="F20" s="12">
        <v>10264</v>
      </c>
      <c r="G20" s="12">
        <f ca="1">ROUND(INDIRECT(ADDRESS(ROW()+(0), COLUMN()+(-2), 1))*INDIRECT(ADDRESS(ROW()+(0), COLUMN()+(-1), 1)), 2)</f>
        <v>10777.2</v>
      </c>
    </row>
    <row r="21" spans="1:7" ht="55.50" thickBot="1" customHeight="1">
      <c r="A21" s="1" t="s">
        <v>45</v>
      </c>
      <c r="B21" s="1"/>
      <c r="C21" s="10" t="s">
        <v>46</v>
      </c>
      <c r="D21" s="1" t="s">
        <v>47</v>
      </c>
      <c r="E21" s="11">
        <v>1.05</v>
      </c>
      <c r="F21" s="12">
        <v>2359.33</v>
      </c>
      <c r="G21" s="12">
        <f ca="1">ROUND(INDIRECT(ADDRESS(ROW()+(0), COLUMN()+(-2), 1))*INDIRECT(ADDRESS(ROW()+(0), COLUMN()+(-1), 1)), 2)</f>
        <v>2477.3</v>
      </c>
    </row>
    <row r="22" spans="1:7" ht="24.00" thickBot="1" customHeight="1">
      <c r="A22" s="1" t="s">
        <v>48</v>
      </c>
      <c r="B22" s="1"/>
      <c r="C22" s="10" t="s">
        <v>49</v>
      </c>
      <c r="D22" s="1" t="s">
        <v>50</v>
      </c>
      <c r="E22" s="11">
        <v>1.1</v>
      </c>
      <c r="F22" s="12">
        <v>4381.6</v>
      </c>
      <c r="G22" s="12">
        <f ca="1">ROUND(INDIRECT(ADDRESS(ROW()+(0), COLUMN()+(-2), 1))*INDIRECT(ADDRESS(ROW()+(0), COLUMN()+(-1), 1)), 2)</f>
        <v>4819.76</v>
      </c>
    </row>
    <row r="23" spans="1:7" ht="34.50" thickBot="1" customHeight="1">
      <c r="A23" s="1" t="s">
        <v>51</v>
      </c>
      <c r="B23" s="1"/>
      <c r="C23" s="10" t="s">
        <v>52</v>
      </c>
      <c r="D23" s="1" t="s">
        <v>53</v>
      </c>
      <c r="E23" s="11">
        <v>0.1</v>
      </c>
      <c r="F23" s="12">
        <v>293304</v>
      </c>
      <c r="G23" s="12">
        <f ca="1">ROUND(INDIRECT(ADDRESS(ROW()+(0), COLUMN()+(-2), 1))*INDIRECT(ADDRESS(ROW()+(0), COLUMN()+(-1), 1)), 2)</f>
        <v>29330.4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0.8</v>
      </c>
      <c r="F24" s="12">
        <v>8085.34</v>
      </c>
      <c r="G24" s="12">
        <f ca="1">ROUND(INDIRECT(ADDRESS(ROW()+(0), COLUMN()+(-2), 1))*INDIRECT(ADDRESS(ROW()+(0), COLUMN()+(-1), 1)), 2)</f>
        <v>6468.27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0.8</v>
      </c>
      <c r="F25" s="12">
        <v>26494.2</v>
      </c>
      <c r="G25" s="12">
        <f ca="1">ROUND(INDIRECT(ADDRESS(ROW()+(0), COLUMN()+(-2), 1))*INDIRECT(ADDRESS(ROW()+(0), COLUMN()+(-1), 1)), 2)</f>
        <v>21195.3</v>
      </c>
    </row>
    <row r="26" spans="1:7" ht="13.50" thickBot="1" customHeight="1">
      <c r="A26" s="1" t="s">
        <v>60</v>
      </c>
      <c r="B26" s="1"/>
      <c r="C26" s="10" t="s">
        <v>61</v>
      </c>
      <c r="D26" s="1" t="s">
        <v>62</v>
      </c>
      <c r="E26" s="13">
        <v>0.2</v>
      </c>
      <c r="F26" s="14">
        <v>28648.4</v>
      </c>
      <c r="G26" s="14">
        <f ca="1">ROUND(INDIRECT(ADDRESS(ROW()+(0), COLUMN()+(-2), 1))*INDIRECT(ADDRESS(ROW()+(0), COLUMN()+(-1), 1)), 2)</f>
        <v>5729.68</v>
      </c>
    </row>
    <row r="27" spans="1:7" ht="13.50" thickBot="1" customHeight="1">
      <c r="A27" s="15"/>
      <c r="B27" s="15"/>
      <c r="C27" s="15"/>
      <c r="D27" s="15"/>
      <c r="E27" s="9" t="s">
        <v>63</v>
      </c>
      <c r="F27" s="9"/>
      <c r="G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155728</v>
      </c>
    </row>
    <row r="28" spans="1:7" ht="13.50" thickBot="1" customHeight="1">
      <c r="A28" s="15">
        <v>2</v>
      </c>
      <c r="B28" s="15"/>
      <c r="C28" s="15"/>
      <c r="D28" s="18" t="s">
        <v>64</v>
      </c>
      <c r="E28" s="18"/>
      <c r="F28" s="15"/>
      <c r="G28" s="15"/>
    </row>
    <row r="29" spans="1:7" ht="13.50" thickBot="1" customHeight="1">
      <c r="A29" s="1" t="s">
        <v>65</v>
      </c>
      <c r="B29" s="1"/>
      <c r="C29" s="10" t="s">
        <v>66</v>
      </c>
      <c r="D29" s="1" t="s">
        <v>67</v>
      </c>
      <c r="E29" s="13">
        <v>0.038</v>
      </c>
      <c r="F29" s="14">
        <v>3230.77</v>
      </c>
      <c r="G29" s="14">
        <f ca="1">ROUND(INDIRECT(ADDRESS(ROW()+(0), COLUMN()+(-2), 1))*INDIRECT(ADDRESS(ROW()+(0), COLUMN()+(-1), 1)), 2)</f>
        <v>122.77</v>
      </c>
    </row>
    <row r="30" spans="1:7" ht="13.50" thickBot="1" customHeight="1">
      <c r="A30" s="15"/>
      <c r="B30" s="15"/>
      <c r="C30" s="15"/>
      <c r="D30" s="15"/>
      <c r="E30" s="9" t="s">
        <v>68</v>
      </c>
      <c r="F30" s="9"/>
      <c r="G30" s="17">
        <f ca="1">ROUND(SUM(INDIRECT(ADDRESS(ROW()+(-1), COLUMN()+(0), 1))), 2)</f>
        <v>122.77</v>
      </c>
    </row>
    <row r="31" spans="1:7" ht="13.50" thickBot="1" customHeight="1">
      <c r="A31" s="15">
        <v>3</v>
      </c>
      <c r="B31" s="15"/>
      <c r="C31" s="15"/>
      <c r="D31" s="18" t="s">
        <v>69</v>
      </c>
      <c r="E31" s="18"/>
      <c r="F31" s="15"/>
      <c r="G31" s="15"/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0.64</v>
      </c>
      <c r="F32" s="12">
        <v>13844.5</v>
      </c>
      <c r="G32" s="12">
        <f ca="1">ROUND(INDIRECT(ADDRESS(ROW()+(0), COLUMN()+(-2), 1))*INDIRECT(ADDRESS(ROW()+(0), COLUMN()+(-1), 1)), 2)</f>
        <v>8860.45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1.036</v>
      </c>
      <c r="F33" s="12">
        <v>9932.9</v>
      </c>
      <c r="G33" s="12">
        <f ca="1">ROUND(INDIRECT(ADDRESS(ROW()+(0), COLUMN()+(-2), 1))*INDIRECT(ADDRESS(ROW()+(0), COLUMN()+(-1), 1)), 2)</f>
        <v>10290.5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0.223</v>
      </c>
      <c r="F34" s="12">
        <v>13844.5</v>
      </c>
      <c r="G34" s="12">
        <f ca="1">ROUND(INDIRECT(ADDRESS(ROW()+(0), COLUMN()+(-2), 1))*INDIRECT(ADDRESS(ROW()+(0), COLUMN()+(-1), 1)), 2)</f>
        <v>3087.31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0.223</v>
      </c>
      <c r="F35" s="12">
        <v>10324.6</v>
      </c>
      <c r="G35" s="12">
        <f ca="1">ROUND(INDIRECT(ADDRESS(ROW()+(0), COLUMN()+(-2), 1))*INDIRECT(ADDRESS(ROW()+(0), COLUMN()+(-1), 1)), 2)</f>
        <v>2302.38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0.062</v>
      </c>
      <c r="F36" s="12">
        <v>14232.9</v>
      </c>
      <c r="G36" s="12">
        <f ca="1">ROUND(INDIRECT(ADDRESS(ROW()+(0), COLUMN()+(-2), 1))*INDIRECT(ADDRESS(ROW()+(0), COLUMN()+(-1), 1)), 2)</f>
        <v>882.44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3">
        <v>0.062</v>
      </c>
      <c r="F37" s="14">
        <v>10324.6</v>
      </c>
      <c r="G37" s="14">
        <f ca="1">ROUND(INDIRECT(ADDRESS(ROW()+(0), COLUMN()+(-2), 1))*INDIRECT(ADDRESS(ROW()+(0), COLUMN()+(-1), 1)), 2)</f>
        <v>640.12</v>
      </c>
    </row>
    <row r="38" spans="1:7" ht="13.50" thickBot="1" customHeight="1">
      <c r="A38" s="15"/>
      <c r="B38" s="15"/>
      <c r="C38" s="15"/>
      <c r="D38" s="15"/>
      <c r="E38" s="9" t="s">
        <v>88</v>
      </c>
      <c r="F38" s="9"/>
      <c r="G3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26063.2</v>
      </c>
    </row>
    <row r="39" spans="1:7" ht="13.50" thickBot="1" customHeight="1">
      <c r="A39" s="15">
        <v>4</v>
      </c>
      <c r="B39" s="15"/>
      <c r="C39" s="15"/>
      <c r="D39" s="18" t="s">
        <v>89</v>
      </c>
      <c r="E39" s="18"/>
      <c r="F39" s="15"/>
      <c r="G39" s="15"/>
    </row>
    <row r="40" spans="1:7" ht="13.50" thickBot="1" customHeight="1">
      <c r="A40" s="19"/>
      <c r="B40" s="19"/>
      <c r="C40" s="20" t="s">
        <v>90</v>
      </c>
      <c r="D40" s="19" t="s">
        <v>91</v>
      </c>
      <c r="E40" s="13">
        <v>2</v>
      </c>
      <c r="F40" s="14">
        <f ca="1">ROUND(SUM(INDIRECT(ADDRESS(ROW()+(-2), COLUMN()+(1), 1)),INDIRECT(ADDRESS(ROW()+(-10), COLUMN()+(1), 1)),INDIRECT(ADDRESS(ROW()+(-13), COLUMN()+(1), 1))), 2)</f>
        <v>181914</v>
      </c>
      <c r="G40" s="14">
        <f ca="1">ROUND(INDIRECT(ADDRESS(ROW()+(0), COLUMN()+(-2), 1))*INDIRECT(ADDRESS(ROW()+(0), COLUMN()+(-1), 1))/100, 2)</f>
        <v>3638.29</v>
      </c>
    </row>
    <row r="41" spans="1:7" ht="13.50" thickBot="1" customHeight="1">
      <c r="A41" s="21" t="s">
        <v>92</v>
      </c>
      <c r="B41" s="21"/>
      <c r="C41" s="22"/>
      <c r="D41" s="23"/>
      <c r="E41" s="24" t="s">
        <v>93</v>
      </c>
      <c r="F41" s="25"/>
      <c r="G41" s="26">
        <f ca="1">ROUND(SUM(INDIRECT(ADDRESS(ROW()+(-1), COLUMN()+(0), 1)),INDIRECT(ADDRESS(ROW()+(-3), COLUMN()+(0), 1)),INDIRECT(ADDRESS(ROW()+(-11), COLUMN()+(0), 1)),INDIRECT(ADDRESS(ROW()+(-14), COLUMN()+(0), 1))), 2)</f>
        <v>185553</v>
      </c>
    </row>
  </sheetData>
  <mergeCells count="4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E27:F27"/>
    <mergeCell ref="A28:B28"/>
    <mergeCell ref="D28:E28"/>
    <mergeCell ref="A29:B29"/>
    <mergeCell ref="A30:B30"/>
    <mergeCell ref="E30:F30"/>
    <mergeCell ref="A31:B31"/>
    <mergeCell ref="D31:E31"/>
    <mergeCell ref="A32:B32"/>
    <mergeCell ref="A33:B33"/>
    <mergeCell ref="A34:B34"/>
    <mergeCell ref="A35:B35"/>
    <mergeCell ref="A36:B36"/>
    <mergeCell ref="A37:B37"/>
    <mergeCell ref="A38:B38"/>
    <mergeCell ref="E38:F38"/>
    <mergeCell ref="A39:B39"/>
    <mergeCell ref="D39:E39"/>
    <mergeCell ref="A40:B40"/>
    <mergeCell ref="A41:D41"/>
    <mergeCell ref="E41:F41"/>
  </mergeCells>
  <pageMargins left="0.147638" right="0.147638" top="0.206693" bottom="0.206693" header="0.0" footer="0.0"/>
  <pageSetup paperSize="9" orientation="portrait"/>
  <rowBreaks count="0" manualBreakCount="0">
    </rowBreaks>
</worksheet>
</file>