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<sst xmlns="http://schemas.openxmlformats.org/spreadsheetml/2006/main" count="97" uniqueCount="97">
  <si>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</si>
  <si>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QAB212</t>
  </si>
  <si>
    <t xml:space="preserve">m²</t>
  </si>
  <si>
    <t xml:space="preserve">Cubierta plana transitable, no ventilada, con piso fijo, para tráfico peatonal público. Impermeabilización con láminas de PVC.</t>
  </si>
  <si>
    <r>
      <rPr>
        <sz val="8.25"/>
        <color rgb="FF000000"/>
        <rFont val="Arial"/>
        <family val="2"/>
      </rPr>
      <t xml:space="preserve">Cubierta plana transitable, no ventilada, con piso fijo, tipo invertida, pendiente del 1% al 5%, para tráfico peatonal público.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IMPERMEABILIZACIÓN: tipo monocapa, no adherida, formada por una lámina impermeabilizante flexible de PVC-P, (fv), de 1,2 mm de espesor, con armadura de velo de fibra de vidrio, y con resistencia a la intemperie, fijada en solapes y bordes mediante soldadura termoplástica; CAPA SEPARADORA BAJO IMPERMEABILIZACIÓN: geotextil no tejido compuesto por fibras de poliéster unidas por agujeteado, (300 g/m²); AISLAMIENTO TÉRMICO: panel rígido de poliestireno extruido, de superficie lisa y mecanizado lateral a media madera, de 40 mm de espesor, resistencia a compresión &gt;= 300 kPa;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</si>
  <si>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</si>
  <si>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</si>
  <si>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</si>
  <si>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</si>
  <si>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</si>
  <si>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</si>
  <si>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</si>
  <si>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</si>
  <si>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</si>
  <si>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</si>
  <si>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</si>
  <si>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</si>
  <si>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</si>
  <si>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</si>
  <si>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</si>
  <si>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</si>
  <si>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</si>
  <si>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</si>
  <si>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contracción.</t>
  </si>
  <si>
    <t xml:space="preserve">mt08aaa010a</t>
  </si>
  <si>
    <t xml:space="preserve">m³</t>
  </si>
  <si>
    <t xml:space="preserve">Agua.</t>
  </si>
  <si>
    <t xml:space="preserve">mt01arg005a</t>
  </si>
  <si>
    <t xml:space="preserve">t</t>
  </si>
  <si>
    <t xml:space="preserve">Arena de cantera, para mortero preparado en obra.</t>
  </si>
  <si>
    <t xml:space="preserve">mt08cem000d</t>
  </si>
  <si>
    <t xml:space="preserve">kg</t>
  </si>
  <si>
    <t xml:space="preserve">Cemento gris en sacos.</t>
  </si>
  <si>
    <t xml:space="preserve">mt14gsa020dg</t>
  </si>
  <si>
    <t xml:space="preserve">m²</t>
  </si>
  <si>
    <t xml:space="preserve">Geotextil no tejido compuesto por fibras de poliéster unidas por agujeteado, con una resistencia a la tracción longitudinal de 3,45 kN/m, una resistencia a la tracción transversal de 3,45 kN/m, una apertura de cono al ensayo de perforación dinámica según ISO 13433 inferior a 15 mm, resistencia CBR a punzonamiento 0,8 kN y una masa superficial de 300 g/m².</t>
  </si>
  <si>
    <t xml:space="preserve">mt15dan010c</t>
  </si>
  <si>
    <t xml:space="preserve">m²</t>
  </si>
  <si>
    <t xml:space="preserve">Lámina impermeabilizante flexible de PVC-P, (fv), de 1,2 mm de espesor, con armadura de velo de fibra de vidrio, y con resistencia a la intemperie.</t>
  </si>
  <si>
    <t xml:space="preserve">mt15dan020b</t>
  </si>
  <si>
    <t xml:space="preserve">m</t>
  </si>
  <si>
    <t xml:space="preserve">Perfil colaminado de lámina de acero y PVC-P, plano, para remate de impermeabilización en los extremos de las láminas de PVC-P y en encuentros con elementos verticales.</t>
  </si>
  <si>
    <t xml:space="preserve">mt16pxa010ab</t>
  </si>
  <si>
    <t xml:space="preserve">m²</t>
  </si>
  <si>
    <t xml:space="preserve">Panel rígido de poliestireno extruido, de superficie lisa y mecanizado lateral a media madera, de 40 mm de espesor, resistencia a compresión &gt;= 300 kPa, resistencia térmica 1,2 m²K/W, conductividad térmica 0,034 W/(mK), Euroclase E de reacción al fuego, con código de designación XPS-EN 13164-T1-CS(10/Y)300-DLT(2)5-DS(70,90)-WL(T)0,7-FTCI1.</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</si>
  <si>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</si>
  <si>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</si>
  <si>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</si>
  <si>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</si>
  <si>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</si>
  <si>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</si>
  <si>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</si>
  <si>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</si>
  <si>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</si>
  <si>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mt18rcr010a300</t>
  </si>
  <si>
    <t xml:space="preserve">m</t>
  </si>
  <si>
    <t xml:space="preserve">Guardaescoba cerámico de gres rústico, de 7 cm de anchura, $ 3,00/m.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</si>
  <si>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</si>
  <si>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</si>
  <si>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</si>
  <si>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</si>
  <si>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t>
  </si>
  <si>
    <t xml:space="preserve">mq06hor010</t>
  </si>
  <si>
    <t xml:space="preserve">h</t>
  </si>
  <si>
    <t xml:space="preserve">Concretera.</t>
  </si>
  <si>
    <t xml:space="preserve">Subtotal equipo:</t>
  </si>
  <si>
    <t xml:space="preserve">Mano de obra</t>
  </si>
  <si>
    <t xml:space="preserve">mo020</t>
  </si>
  <si>
    <t xml:space="preserve">h</t>
  </si>
  <si>
    <t xml:space="preserve">Oficial 1ª obra blanca.</t>
  </si>
  <si>
    <t xml:space="preserve">mo113</t>
  </si>
  <si>
    <t xml:space="preserve">h</t>
  </si>
  <si>
    <t xml:space="preserve">Peón de obra blanca.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</si>
  <si>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</si>
  <si>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</si>
  <si>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</si>
  <si>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</si>
  <si>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</si>
  <si>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</si>
  <si>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mo054</t>
  </si>
  <si>
    <t xml:space="preserve">h</t>
  </si>
  <si>
    <t xml:space="preserve">Oficial 1ª colocador de aislantes.</t>
  </si>
  <si>
    <t xml:space="preserve">mo101</t>
  </si>
  <si>
    <t xml:space="preserve">h</t>
  </si>
  <si>
    <t xml:space="preserve">Ayudante colocador de aislantes.</t>
  </si>
  <si>
    <t xml:space="preserve">mo023</t>
  </si>
  <si>
    <t xml:space="preserve">h</t>
  </si>
  <si>
    <t xml:space="preserve">Oficial 1ª colocador de pisos.</t>
  </si>
  <si>
    <t xml:space="preserve">mo061</t>
  </si>
  <si>
    <t xml:space="preserve">h</t>
  </si>
  <si>
    <t xml:space="preserve">Ayudante colocador de pisos.</t>
  </si>
  <si>
    <t xml:space="preserve">Subtotal mano de obra:</t>
  </si>
  <si>
    <t xml:space="preserve">Herramienta menor</t>
  </si>
  <si>
    <t xml:space="preserve">%</t>
  </si>
  <si>
    <t xml:space="preserve">Herramienta menor</t>
  </si>
  <si>
    <t xml:space="preserve">Coste de mantenimiento decenal: $ 53.399,25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</si>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</sst>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13" customWidth="1"/>
    <col min="6" max="6" width="11.22" customWidth="1"/>
    <col min="7" max="7" width="14.79" customWidth="1"/>
    <col min="8" max="8" width="12.58"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50.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281.33</v>
      </c>
      <c r="H10" s="12">
        <f ca="1">ROUND(INDIRECT(ADDRESS(ROW()+(0), COLUMN()+(-2), 1))*INDIRECT(ADDRESS(ROW()+(0), COLUMN()+(-1), 1)), 2)</f>
        <v>843.99</v>
      </c>
    </row>
    <row r="11" spans="1:8" ht="13.50" thickBot="1" customHeight="1">
      <c r="A11" s="1" t="s">
        <v>15</v>
      </c>
      <c r="B11" s="1"/>
      <c r="C11" s="1"/>
      <c r="D11" s="10" t="s">
        <v>16</v>
      </c>
      <c r="E11" s="1" t="s">
        <v>17</v>
      </c>
      <c r="F11" s="11">
        <v>0.1</v>
      </c>
      <c r="G11" s="12">
        <v>298989</v>
      </c>
      <c r="H11" s="12">
        <f ca="1">ROUND(INDIRECT(ADDRESS(ROW()+(0), COLUMN()+(-2), 1))*INDIRECT(ADDRESS(ROW()+(0), COLUMN()+(-1), 1)), 2)</f>
        <v>29898.9</v>
      </c>
    </row>
    <row r="12" spans="1:8" ht="13.50" thickBot="1" customHeight="1">
      <c r="A12" s="1" t="s">
        <v>18</v>
      </c>
      <c r="B12" s="1"/>
      <c r="C12" s="1"/>
      <c r="D12" s="10" t="s">
        <v>19</v>
      </c>
      <c r="E12" s="1" t="s">
        <v>20</v>
      </c>
      <c r="F12" s="11">
        <v>0.01</v>
      </c>
      <c r="G12" s="12">
        <v>192661</v>
      </c>
      <c r="H12" s="12">
        <f ca="1">ROUND(INDIRECT(ADDRESS(ROW()+(0), COLUMN()+(-2), 1))*INDIRECT(ADDRESS(ROW()+(0), COLUMN()+(-1), 1)), 2)</f>
        <v>1926.61</v>
      </c>
    </row>
    <row r="13" spans="1:8" ht="34.50" thickBot="1" customHeight="1">
      <c r="A13" s="1" t="s">
        <v>21</v>
      </c>
      <c r="B13" s="1"/>
      <c r="C13" s="1"/>
      <c r="D13" s="10" t="s">
        <v>22</v>
      </c>
      <c r="E13" s="1" t="s">
        <v>23</v>
      </c>
      <c r="F13" s="11">
        <v>0.01</v>
      </c>
      <c r="G13" s="12">
        <v>4911.02</v>
      </c>
      <c r="H13" s="12">
        <f ca="1">ROUND(INDIRECT(ADDRESS(ROW()+(0), COLUMN()+(-2), 1))*INDIRECT(ADDRESS(ROW()+(0), COLUMN()+(-1), 1)), 2)</f>
        <v>49.11</v>
      </c>
    </row>
    <row r="14" spans="1:8" ht="13.50" thickBot="1" customHeight="1">
      <c r="A14" s="1" t="s">
        <v>24</v>
      </c>
      <c r="B14" s="1"/>
      <c r="C14" s="1"/>
      <c r="D14" s="10" t="s">
        <v>25</v>
      </c>
      <c r="E14" s="1" t="s">
        <v>26</v>
      </c>
      <c r="F14" s="11">
        <v>0.016</v>
      </c>
      <c r="G14" s="12">
        <v>2858.8</v>
      </c>
      <c r="H14" s="12">
        <f ca="1">ROUND(INDIRECT(ADDRESS(ROW()+(0), COLUMN()+(-2), 1))*INDIRECT(ADDRESS(ROW()+(0), COLUMN()+(-1), 1)), 2)</f>
        <v>45.74</v>
      </c>
    </row>
    <row r="15" spans="1:8" ht="13.50" thickBot="1" customHeight="1">
      <c r="A15" s="1" t="s">
        <v>27</v>
      </c>
      <c r="B15" s="1"/>
      <c r="C15" s="1"/>
      <c r="D15" s="10" t="s">
        <v>28</v>
      </c>
      <c r="E15" s="1" t="s">
        <v>29</v>
      </c>
      <c r="F15" s="11">
        <v>0.13</v>
      </c>
      <c r="G15" s="12">
        <v>39608.6</v>
      </c>
      <c r="H15" s="12">
        <f ca="1">ROUND(INDIRECT(ADDRESS(ROW()+(0), COLUMN()+(-2), 1))*INDIRECT(ADDRESS(ROW()+(0), COLUMN()+(-1), 1)), 2)</f>
        <v>5149.11</v>
      </c>
    </row>
    <row r="16" spans="1:8" ht="13.50" thickBot="1" customHeight="1">
      <c r="A16" s="1" t="s">
        <v>30</v>
      </c>
      <c r="B16" s="1"/>
      <c r="C16" s="1"/>
      <c r="D16" s="10" t="s">
        <v>31</v>
      </c>
      <c r="E16" s="1" t="s">
        <v>32</v>
      </c>
      <c r="F16" s="11">
        <v>20</v>
      </c>
      <c r="G16" s="12">
        <v>421.19</v>
      </c>
      <c r="H16" s="12">
        <f ca="1">ROUND(INDIRECT(ADDRESS(ROW()+(0), COLUMN()+(-2), 1))*INDIRECT(ADDRESS(ROW()+(0), COLUMN()+(-1), 1)), 2)</f>
        <v>8423.8</v>
      </c>
    </row>
    <row r="17" spans="1:8" ht="55.50" thickBot="1" customHeight="1">
      <c r="A17" s="1" t="s">
        <v>33</v>
      </c>
      <c r="B17" s="1"/>
      <c r="C17" s="1"/>
      <c r="D17" s="10" t="s">
        <v>34</v>
      </c>
      <c r="E17" s="1" t="s">
        <v>35</v>
      </c>
      <c r="F17" s="11">
        <v>2.1</v>
      </c>
      <c r="G17" s="12">
        <v>4046.89</v>
      </c>
      <c r="H17" s="12">
        <f ca="1">ROUND(INDIRECT(ADDRESS(ROW()+(0), COLUMN()+(-2), 1))*INDIRECT(ADDRESS(ROW()+(0), COLUMN()+(-1), 1)), 2)</f>
        <v>8498.47</v>
      </c>
    </row>
    <row r="18" spans="1:8" ht="24.00" thickBot="1" customHeight="1">
      <c r="A18" s="1" t="s">
        <v>36</v>
      </c>
      <c r="B18" s="1"/>
      <c r="C18" s="1"/>
      <c r="D18" s="10" t="s">
        <v>37</v>
      </c>
      <c r="E18" s="1" t="s">
        <v>38</v>
      </c>
      <c r="F18" s="11">
        <v>1.05</v>
      </c>
      <c r="G18" s="12">
        <v>22032.1</v>
      </c>
      <c r="H18" s="12">
        <f ca="1">ROUND(INDIRECT(ADDRESS(ROW()+(0), COLUMN()+(-2), 1))*INDIRECT(ADDRESS(ROW()+(0), COLUMN()+(-1), 1)), 2)</f>
        <v>23133.7</v>
      </c>
    </row>
    <row r="19" spans="1:8" ht="34.50" thickBot="1" customHeight="1">
      <c r="A19" s="1" t="s">
        <v>39</v>
      </c>
      <c r="B19" s="1"/>
      <c r="C19" s="1"/>
      <c r="D19" s="10" t="s">
        <v>40</v>
      </c>
      <c r="E19" s="1" t="s">
        <v>41</v>
      </c>
      <c r="F19" s="11">
        <v>0.4</v>
      </c>
      <c r="G19" s="12">
        <v>9426.02</v>
      </c>
      <c r="H19" s="12">
        <f ca="1">ROUND(INDIRECT(ADDRESS(ROW()+(0), COLUMN()+(-2), 1))*INDIRECT(ADDRESS(ROW()+(0), COLUMN()+(-1), 1)), 2)</f>
        <v>3770.41</v>
      </c>
    </row>
    <row r="20" spans="1:8" ht="55.50" thickBot="1" customHeight="1">
      <c r="A20" s="1" t="s">
        <v>42</v>
      </c>
      <c r="B20" s="1"/>
      <c r="C20" s="1"/>
      <c r="D20" s="10" t="s">
        <v>43</v>
      </c>
      <c r="E20" s="1" t="s">
        <v>44</v>
      </c>
      <c r="F20" s="11">
        <v>1.05</v>
      </c>
      <c r="G20" s="12">
        <v>10264</v>
      </c>
      <c r="H20" s="12">
        <f ca="1">ROUND(INDIRECT(ADDRESS(ROW()+(0), COLUMN()+(-2), 1))*INDIRECT(ADDRESS(ROW()+(0), COLUMN()+(-1), 1)), 2)</f>
        <v>10777.2</v>
      </c>
    </row>
    <row r="21" spans="1:8" ht="55.50" thickBot="1" customHeight="1">
      <c r="A21" s="1" t="s">
        <v>45</v>
      </c>
      <c r="B21" s="1"/>
      <c r="C21" s="1"/>
      <c r="D21" s="10" t="s">
        <v>46</v>
      </c>
      <c r="E21" s="1" t="s">
        <v>47</v>
      </c>
      <c r="F21" s="11">
        <v>1.05</v>
      </c>
      <c r="G21" s="12">
        <v>2359.33</v>
      </c>
      <c r="H21" s="12">
        <f ca="1">ROUND(INDIRECT(ADDRESS(ROW()+(0), COLUMN()+(-2), 1))*INDIRECT(ADDRESS(ROW()+(0), COLUMN()+(-1), 1)), 2)</f>
        <v>2477.3</v>
      </c>
    </row>
    <row r="22" spans="1:8" ht="13.50" thickBot="1" customHeight="1">
      <c r="A22" s="1" t="s">
        <v>48</v>
      </c>
      <c r="B22" s="1"/>
      <c r="C22" s="1"/>
      <c r="D22" s="10" t="s">
        <v>49</v>
      </c>
      <c r="E22" s="1" t="s">
        <v>50</v>
      </c>
      <c r="F22" s="11">
        <v>4</v>
      </c>
      <c r="G22" s="12">
        <v>641.6</v>
      </c>
      <c r="H22" s="12">
        <f ca="1">ROUND(INDIRECT(ADDRESS(ROW()+(0), COLUMN()+(-2), 1))*INDIRECT(ADDRESS(ROW()+(0), COLUMN()+(-1), 1)), 2)</f>
        <v>2566.4</v>
      </c>
    </row>
    <row r="23" spans="1:8" ht="24.00" thickBot="1" customHeight="1">
      <c r="A23" s="1" t="s">
        <v>51</v>
      </c>
      <c r="B23" s="1"/>
      <c r="C23" s="1"/>
      <c r="D23" s="10" t="s">
        <v>52</v>
      </c>
      <c r="E23" s="1" t="s">
        <v>53</v>
      </c>
      <c r="F23" s="11">
        <v>1.05</v>
      </c>
      <c r="G23" s="12">
        <v>28324.6</v>
      </c>
      <c r="H23" s="12">
        <f ca="1">ROUND(INDIRECT(ADDRESS(ROW()+(0), COLUMN()+(-2), 1))*INDIRECT(ADDRESS(ROW()+(0), COLUMN()+(-1), 1)), 2)</f>
        <v>29740.8</v>
      </c>
    </row>
    <row r="24" spans="1:8" ht="13.50" thickBot="1" customHeight="1">
      <c r="A24" s="1" t="s">
        <v>54</v>
      </c>
      <c r="B24" s="1"/>
      <c r="C24" s="1"/>
      <c r="D24" s="10" t="s">
        <v>55</v>
      </c>
      <c r="E24" s="1" t="s">
        <v>56</v>
      </c>
      <c r="F24" s="11">
        <v>0.4</v>
      </c>
      <c r="G24" s="12">
        <v>10621.7</v>
      </c>
      <c r="H24" s="12">
        <f ca="1">ROUND(INDIRECT(ADDRESS(ROW()+(0), COLUMN()+(-2), 1))*INDIRECT(ADDRESS(ROW()+(0), COLUMN()+(-1), 1)), 2)</f>
        <v>4248.69</v>
      </c>
    </row>
    <row r="25" spans="1:8" ht="34.50" thickBot="1" customHeight="1">
      <c r="A25" s="1" t="s">
        <v>57</v>
      </c>
      <c r="B25" s="1"/>
      <c r="C25" s="1"/>
      <c r="D25" s="10" t="s">
        <v>58</v>
      </c>
      <c r="E25" s="1" t="s">
        <v>59</v>
      </c>
      <c r="F25" s="13">
        <v>0.05</v>
      </c>
      <c r="G25" s="14">
        <v>1422.5</v>
      </c>
      <c r="H25" s="14">
        <f ca="1">ROUND(INDIRECT(ADDRESS(ROW()+(0), COLUMN()+(-2), 1))*INDIRECT(ADDRESS(ROW()+(0), COLUMN()+(-1), 1)), 2)</f>
        <v>71.13</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131621</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0.065</v>
      </c>
      <c r="G28" s="14">
        <v>3230.77</v>
      </c>
      <c r="H28" s="14">
        <f ca="1">ROUND(INDIRECT(ADDRESS(ROW()+(0), COLUMN()+(-2), 1))*INDIRECT(ADDRESS(ROW()+(0), COLUMN()+(-1), 1)), 2)</f>
        <v>210</v>
      </c>
    </row>
    <row r="29" spans="1:8" ht="13.50" thickBot="1" customHeight="1">
      <c r="A29" s="15"/>
      <c r="B29" s="15"/>
      <c r="C29" s="15"/>
      <c r="D29" s="15"/>
      <c r="E29" s="15"/>
      <c r="F29" s="9" t="s">
        <v>65</v>
      </c>
      <c r="G29" s="9"/>
      <c r="H29" s="17">
        <f ca="1">ROUND(SUM(INDIRECT(ADDRESS(ROW()+(-1), COLUMN()+(0), 1))), 2)</f>
        <v>210</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0.111</v>
      </c>
      <c r="G31" s="12">
        <v>13844.5</v>
      </c>
      <c r="H31" s="12">
        <f ca="1">ROUND(INDIRECT(ADDRESS(ROW()+(0), COLUMN()+(-2), 1))*INDIRECT(ADDRESS(ROW()+(0), COLUMN()+(-1), 1)), 2)</f>
        <v>1536.74</v>
      </c>
    </row>
    <row r="32" spans="1:8" ht="13.50" thickBot="1" customHeight="1">
      <c r="A32" s="1" t="s">
        <v>70</v>
      </c>
      <c r="B32" s="1"/>
      <c r="C32" s="1"/>
      <c r="D32" s="10" t="s">
        <v>71</v>
      </c>
      <c r="E32" s="1" t="s">
        <v>72</v>
      </c>
      <c r="F32" s="11">
        <v>0.902</v>
      </c>
      <c r="G32" s="12">
        <v>9932.9</v>
      </c>
      <c r="H32" s="12">
        <f ca="1">ROUND(INDIRECT(ADDRESS(ROW()+(0), COLUMN()+(-2), 1))*INDIRECT(ADDRESS(ROW()+(0), COLUMN()+(-1), 1)), 2)</f>
        <v>8959.48</v>
      </c>
    </row>
    <row r="33" spans="1:8" ht="13.50" thickBot="1" customHeight="1">
      <c r="A33" s="1" t="s">
        <v>73</v>
      </c>
      <c r="B33" s="1"/>
      <c r="C33" s="1"/>
      <c r="D33" s="10" t="s">
        <v>74</v>
      </c>
      <c r="E33" s="1" t="s">
        <v>75</v>
      </c>
      <c r="F33" s="11">
        <v>0.223</v>
      </c>
      <c r="G33" s="12">
        <v>13844.5</v>
      </c>
      <c r="H33" s="12">
        <f ca="1">ROUND(INDIRECT(ADDRESS(ROW()+(0), COLUMN()+(-2), 1))*INDIRECT(ADDRESS(ROW()+(0), COLUMN()+(-1), 1)), 2)</f>
        <v>3087.31</v>
      </c>
    </row>
    <row r="34" spans="1:8" ht="13.50" thickBot="1" customHeight="1">
      <c r="A34" s="1" t="s">
        <v>76</v>
      </c>
      <c r="B34" s="1"/>
      <c r="C34" s="1"/>
      <c r="D34" s="10" t="s">
        <v>77</v>
      </c>
      <c r="E34" s="1" t="s">
        <v>78</v>
      </c>
      <c r="F34" s="11">
        <v>0.223</v>
      </c>
      <c r="G34" s="12">
        <v>10324.6</v>
      </c>
      <c r="H34" s="12">
        <f ca="1">ROUND(INDIRECT(ADDRESS(ROW()+(0), COLUMN()+(-2), 1))*INDIRECT(ADDRESS(ROW()+(0), COLUMN()+(-1), 1)), 2)</f>
        <v>2302.38</v>
      </c>
    </row>
    <row r="35" spans="1:8" ht="13.50" thickBot="1" customHeight="1">
      <c r="A35" s="1" t="s">
        <v>79</v>
      </c>
      <c r="B35" s="1"/>
      <c r="C35" s="1"/>
      <c r="D35" s="10" t="s">
        <v>80</v>
      </c>
      <c r="E35" s="1" t="s">
        <v>81</v>
      </c>
      <c r="F35" s="11">
        <v>0.062</v>
      </c>
      <c r="G35" s="12">
        <v>14232.9</v>
      </c>
      <c r="H35" s="12">
        <f ca="1">ROUND(INDIRECT(ADDRESS(ROW()+(0), COLUMN()+(-2), 1))*INDIRECT(ADDRESS(ROW()+(0), COLUMN()+(-1), 1)), 2)</f>
        <v>882.44</v>
      </c>
    </row>
    <row r="36" spans="1:8" ht="13.50" thickBot="1" customHeight="1">
      <c r="A36" s="1" t="s">
        <v>82</v>
      </c>
      <c r="B36" s="1"/>
      <c r="C36" s="1"/>
      <c r="D36" s="10" t="s">
        <v>83</v>
      </c>
      <c r="E36" s="1" t="s">
        <v>84</v>
      </c>
      <c r="F36" s="11">
        <v>0.062</v>
      </c>
      <c r="G36" s="12">
        <v>10324.6</v>
      </c>
      <c r="H36" s="12">
        <f ca="1">ROUND(INDIRECT(ADDRESS(ROW()+(0), COLUMN()+(-2), 1))*INDIRECT(ADDRESS(ROW()+(0), COLUMN()+(-1), 1)), 2)</f>
        <v>640.12</v>
      </c>
    </row>
    <row r="37" spans="1:8" ht="13.50" thickBot="1" customHeight="1">
      <c r="A37" s="1" t="s">
        <v>85</v>
      </c>
      <c r="B37" s="1"/>
      <c r="C37" s="1"/>
      <c r="D37" s="10" t="s">
        <v>86</v>
      </c>
      <c r="E37" s="1" t="s">
        <v>87</v>
      </c>
      <c r="F37" s="11">
        <v>0.495</v>
      </c>
      <c r="G37" s="12">
        <v>13844.5</v>
      </c>
      <c r="H37" s="12">
        <f ca="1">ROUND(INDIRECT(ADDRESS(ROW()+(0), COLUMN()+(-2), 1))*INDIRECT(ADDRESS(ROW()+(0), COLUMN()+(-1), 1)), 2)</f>
        <v>6853.01</v>
      </c>
    </row>
    <row r="38" spans="1:8" ht="13.50" thickBot="1" customHeight="1">
      <c r="A38" s="1" t="s">
        <v>88</v>
      </c>
      <c r="B38" s="1"/>
      <c r="C38" s="1"/>
      <c r="D38" s="10" t="s">
        <v>89</v>
      </c>
      <c r="E38" s="1" t="s">
        <v>90</v>
      </c>
      <c r="F38" s="13">
        <v>0.247</v>
      </c>
      <c r="G38" s="14">
        <v>10324.6</v>
      </c>
      <c r="H38" s="14">
        <f ca="1">ROUND(INDIRECT(ADDRESS(ROW()+(0), COLUMN()+(-2), 1))*INDIRECT(ADDRESS(ROW()+(0), COLUMN()+(-1), 1)), 2)</f>
        <v>2550.17</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2)</f>
        <v>26811.7</v>
      </c>
    </row>
    <row r="40" spans="1:8" ht="13.50" thickBot="1" customHeight="1">
      <c r="A40" s="15">
        <v>4</v>
      </c>
      <c r="B40" s="15"/>
      <c r="C40" s="15"/>
      <c r="D40" s="15"/>
      <c r="E40" s="18" t="s">
        <v>92</v>
      </c>
      <c r="F40" s="18"/>
      <c r="G40" s="15"/>
      <c r="H40" s="15"/>
    </row>
    <row r="41" spans="1:8" ht="13.50" thickBot="1" customHeight="1">
      <c r="A41" s="19"/>
      <c r="B41" s="19"/>
      <c r="C41" s="19"/>
      <c r="D41" s="20" t="s">
        <v>93</v>
      </c>
      <c r="E41" s="19" t="s">
        <v>94</v>
      </c>
      <c r="F41" s="13">
        <v>2</v>
      </c>
      <c r="G41" s="14">
        <f ca="1">ROUND(SUM(INDIRECT(ADDRESS(ROW()+(-2), COLUMN()+(1), 1)),INDIRECT(ADDRESS(ROW()+(-12), COLUMN()+(1), 1)),INDIRECT(ADDRESS(ROW()+(-15), COLUMN()+(1), 1))), 2)</f>
        <v>158643</v>
      </c>
      <c r="H41" s="14">
        <f ca="1">ROUND(INDIRECT(ADDRESS(ROW()+(0), COLUMN()+(-2), 1))*INDIRECT(ADDRESS(ROW()+(0), COLUMN()+(-1), 1))/100, 2)</f>
        <v>3172.86</v>
      </c>
    </row>
    <row r="42" spans="1:8" ht="13.50" thickBot="1" customHeight="1">
      <c r="A42" s="21" t="s">
        <v>95</v>
      </c>
      <c r="B42" s="21"/>
      <c r="C42" s="21"/>
      <c r="D42" s="22"/>
      <c r="E42" s="23"/>
      <c r="F42" s="24" t="s">
        <v>96</v>
      </c>
      <c r="G42" s="25"/>
      <c r="H42" s="26">
        <f ca="1">ROUND(SUM(INDIRECT(ADDRESS(ROW()+(-1), COLUMN()+(0), 1)),INDIRECT(ADDRESS(ROW()+(-3), COLUMN()+(0), 1)),INDIRECT(ADDRESS(ROW()+(-13), COLUMN()+(0), 1)),INDIRECT(ADDRESS(ROW()+(-16), COLUMN()+(0), 1))), 2)</f>
        <v>161816</v>
      </c>
    </row>
  </sheetData>
  <mergeCells count="4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A38:C38"/>
    <mergeCell ref="A39:C39"/>
    <mergeCell ref="F39:G39"/>
    <mergeCell ref="A40:C40"/>
    <mergeCell ref="E40:F40"/>
    <mergeCell ref="A41:C41"/>
    <mergeCell ref="A42:E42"/>
    <mergeCell ref="F42:G42"/>
  </mergeCells>
  <pageMargins left="0.147638" right="0.147638" top="0.206693" bottom="0.206693" header="0.0" footer="0.0"/>
  <pageSetup paperSize="9" orientation="portrait"/>
  <rowBreaks count="0" manualBreakCount="0">
    </rowBreaks>
</worksheet>
</file>