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<sst xmlns="http://schemas.openxmlformats.org/spreadsheetml/2006/main" count="38" uniqueCount="38">
  <si>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</si>
  <si>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ISG050</t>
  </si>
  <si>
    <t xml:space="preserve">Ud</t>
  </si>
  <si>
    <t xml:space="preserve">Sistema de detección de monóxido de carbono.</t>
  </si>
  <si>
    <r>
      <rPr>
        <sz val="7.80"/>
        <color rgb="FF000000"/>
        <rFont val="Arial"/>
        <family val="2"/>
      </rPr>
      <t xml:space="preserve">Sistema de detección automática de monóxido de carbono (CO) formado por central de </t>
    </r>
    <r>
      <rPr>
        <b/>
        <sz val="7.80"/>
        <color rgb="FF000000"/>
        <rFont val="Arial"/>
        <family val="2"/>
      </rPr>
      <t xml:space="preserve">1 zona</t>
    </r>
    <r>
      <rPr>
        <sz val="7.80"/>
        <color rgb="FF000000"/>
        <rFont val="Arial"/>
        <family val="2"/>
      </rPr>
      <t xml:space="preserve"> de detección, </t>
    </r>
    <r>
      <rPr>
        <b/>
        <sz val="7.80"/>
        <color rgb="FF000000"/>
        <rFont val="Arial"/>
        <family val="2"/>
      </rPr>
      <t xml:space="preserve">detector de monóxido de carbono</t>
    </r>
    <r>
      <rPr>
        <sz val="7.80"/>
        <color rgb="FF000000"/>
        <rFont val="Arial"/>
        <family val="2"/>
      </rPr>
      <t xml:space="preserve">, y canalización con </t>
    </r>
    <r>
      <rPr>
        <b/>
        <sz val="7.80"/>
        <color rgb="FF000000"/>
        <rFont val="Arial"/>
        <family val="2"/>
      </rPr>
      <t xml:space="preserve">tubo de protección colocado superficialmente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</si>
  <si>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</si>
  <si>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</si>
  <si>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</si>
  <si>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</si>
  <si>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</si>
  <si>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</si>
  <si>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mt35aia090aa</t>
  </si>
  <si>
    <t xml:space="preserve">m</t>
  </si>
  <si>
    <t xml:space="preserve">Tubo rígido de PVC, roscable, curvable en caliente, de color negro, de 16 mm de diámetro nominal, para canalización fija en superficie. Resistencia a la compresión 1250 N, resistencia al impacto 2 julios, temperatura de trabajo -5°C hasta 60°C, con grado de protección IP 547, propiedades eléctricas: aislante, no propagador de la llama. Incluso parte proporcional de abrazaderas, elementos de sujeción y accesorios (curvas, manguitos, tes, codos y curvas flexibles).</t>
  </si>
  <si>
    <t xml:space="preserve">mt35cun040aa</t>
  </si>
  <si>
    <t xml:space="preserve">m</t>
  </si>
  <si>
    <t xml:space="preserve">Cable unipolar H07V-K con conductor multifilar de cobre clase 5 (-K) de 1,5 mm² de sección, con aislamiento de PVC (V), siendo su tensión asignada de 450/750 V.</t>
  </si>
  <si>
    <t xml:space="preserve">mt41pig310a</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</si>
  <si>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</si>
  <si>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</si>
  <si>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</si>
  <si>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</si>
  <si>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t>
  </si>
  <si>
    <t xml:space="preserve">mt41www020</t>
  </si>
  <si>
    <t xml:space="preserve">Ud</t>
  </si>
  <si>
    <t xml:space="preserve">Material auxiliar para instalaciones de detección y alarma.</t>
  </si>
  <si>
    <t xml:space="preserve">mo004</t>
  </si>
  <si>
    <t xml:space="preserve">h</t>
  </si>
  <si>
    <t xml:space="preserve">Oficial 1ª instalador de redes y equipos de detección y seguridad.</t>
  </si>
  <si>
    <t xml:space="preserve">mo096</t>
  </si>
  <si>
    <t xml:space="preserve">h</t>
  </si>
  <si>
    <t xml:space="preserve">Ayudante instalador de redes y equipos de detección y seguridad.</t>
  </si>
  <si>
    <t xml:space="preserve">%</t>
  </si>
  <si>
    <t xml:space="preserve">Medios auxiliares</t>
  </si>
  <si>
    <t xml:space="preserve">%</t>
  </si>
  <si>
    <t xml:space="preserve">Costes indirectos</t>
  </si>
  <si>
    <t xml:space="preserve">Coste de mantenimiento decenal: $ 1.257.223,90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</si>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</sst>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43" customWidth="1"/>
    <col min="5" max="5" width="54.06" customWidth="1"/>
    <col min="6" max="6" width="6.27" customWidth="1"/>
    <col min="7" max="7" width="0.87" customWidth="1"/>
    <col min="8" max="8" width="8.01" customWidth="1"/>
    <col min="9" max="9" width="4.37" customWidth="1"/>
    <col min="10" max="10" width="4.37" customWidth="1"/>
    <col min="11" max="11" width="8.7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69.60" thickBot="1" customHeight="1">
      <c r="A8" s="10" t="s">
        <v>11</v>
      </c>
      <c r="B8" s="12" t="s">
        <v>12</v>
      </c>
      <c r="C8" s="12"/>
      <c r="D8" s="10" t="s">
        <v>13</v>
      </c>
      <c r="E8" s="10"/>
      <c r="F8" s="14">
        <v>20.000000</v>
      </c>
      <c r="G8" s="14"/>
      <c r="H8" s="16">
        <v>2351.500000</v>
      </c>
      <c r="I8" s="16"/>
      <c r="J8" s="16">
        <f ca="1">ROUND(INDIRECT(ADDRESS(ROW()+(0), COLUMN()+(-4), 1))*INDIRECT(ADDRESS(ROW()+(0), COLUMN()+(-2), 1)), 2)</f>
        <v>47030.000000</v>
      </c>
      <c r="K8" s="16"/>
    </row>
    <row r="9" spans="1:11" ht="31.20" thickBot="1" customHeight="1">
      <c r="A9" s="17" t="s">
        <v>14</v>
      </c>
      <c r="B9" s="18" t="s">
        <v>15</v>
      </c>
      <c r="C9" s="18"/>
      <c r="D9" s="17" t="s">
        <v>16</v>
      </c>
      <c r="E9" s="17"/>
      <c r="F9" s="19">
        <v>55.000000</v>
      </c>
      <c r="G9" s="19"/>
      <c r="H9" s="20">
        <v>743.800000</v>
      </c>
      <c r="I9" s="20"/>
      <c r="J9" s="20">
        <f ca="1">ROUND(INDIRECT(ADDRESS(ROW()+(0), COLUMN()+(-4), 1))*INDIRECT(ADDRESS(ROW()+(0), COLUMN()+(-2), 1)), 2)</f>
        <v>40909.000000</v>
      </c>
      <c r="K9" s="20"/>
    </row>
    <row r="10" spans="1:11" ht="40.80" thickBot="1" customHeight="1">
      <c r="A10" s="17" t="s">
        <v>17</v>
      </c>
      <c r="B10" s="18" t="s">
        <v>18</v>
      </c>
      <c r="C10" s="18"/>
      <c r="D10" s="17" t="s">
        <v>19</v>
      </c>
      <c r="E10" s="17"/>
      <c r="F10" s="19">
        <v>1.000000</v>
      </c>
      <c r="G10" s="19"/>
      <c r="H10" s="20">
        <v>222506.910000</v>
      </c>
      <c r="I10" s="20"/>
      <c r="J10" s="20">
        <f ca="1">ROUND(INDIRECT(ADDRESS(ROW()+(0), COLUMN()+(-4), 1))*INDIRECT(ADDRESS(ROW()+(0), COLUMN()+(-2), 1)), 2)</f>
        <v>222506.910000</v>
      </c>
      <c r="K10" s="20"/>
    </row>
    <row r="11" spans="1:11" ht="60.00" thickBot="1" customHeight="1">
      <c r="A11" s="17" t="s">
        <v>20</v>
      </c>
      <c r="B11" s="18" t="s">
        <v>21</v>
      </c>
      <c r="C11" s="18"/>
      <c r="D11" s="17" t="s">
        <v>22</v>
      </c>
      <c r="E11" s="17"/>
      <c r="F11" s="19">
        <v>1.000000</v>
      </c>
      <c r="G11" s="19"/>
      <c r="H11" s="20">
        <v>849571.840000</v>
      </c>
      <c r="I11" s="20"/>
      <c r="J11" s="20">
        <f ca="1">ROUND(INDIRECT(ADDRESS(ROW()+(0), COLUMN()+(-4), 1))*INDIRECT(ADDRESS(ROW()+(0), COLUMN()+(-2), 1)), 2)</f>
        <v>849571.840000</v>
      </c>
      <c r="K11" s="20"/>
    </row>
    <row r="12" spans="1:11" ht="12.00" thickBot="1" customHeight="1">
      <c r="A12" s="17" t="s">
        <v>23</v>
      </c>
      <c r="B12" s="18" t="s">
        <v>24</v>
      </c>
      <c r="C12" s="18"/>
      <c r="D12" s="17" t="s">
        <v>25</v>
      </c>
      <c r="E12" s="17"/>
      <c r="F12" s="19">
        <v>1.000000</v>
      </c>
      <c r="G12" s="19"/>
      <c r="H12" s="20">
        <v>4307.000000</v>
      </c>
      <c r="I12" s="20"/>
      <c r="J12" s="20">
        <f ca="1">ROUND(INDIRECT(ADDRESS(ROW()+(0), COLUMN()+(-4), 1))*INDIRECT(ADDRESS(ROW()+(0), COLUMN()+(-2), 1)), 2)</f>
        <v>4307.000000</v>
      </c>
      <c r="K12" s="20"/>
    </row>
    <row r="13" spans="1:11" ht="12.00" thickBot="1" customHeight="1">
      <c r="A13" s="17" t="s">
        <v>26</v>
      </c>
      <c r="B13" s="18" t="s">
        <v>27</v>
      </c>
      <c r="C13" s="18"/>
      <c r="D13" s="17" t="s">
        <v>28</v>
      </c>
      <c r="E13" s="17"/>
      <c r="F13" s="19">
        <v>3.917000</v>
      </c>
      <c r="G13" s="19"/>
      <c r="H13" s="20">
        <v>10675.210000</v>
      </c>
      <c r="I13" s="20"/>
      <c r="J13" s="20">
        <f ca="1">ROUND(INDIRECT(ADDRESS(ROW()+(0), COLUMN()+(-4), 1))*INDIRECT(ADDRESS(ROW()+(0), COLUMN()+(-2), 1)), 2)</f>
        <v>41814.800000</v>
      </c>
      <c r="K13" s="20"/>
    </row>
    <row r="14" spans="1:11" ht="12.00" thickBot="1" customHeight="1">
      <c r="A14" s="17" t="s">
        <v>29</v>
      </c>
      <c r="B14" s="21" t="s">
        <v>30</v>
      </c>
      <c r="C14" s="21"/>
      <c r="D14" s="22" t="s">
        <v>31</v>
      </c>
      <c r="E14" s="22"/>
      <c r="F14" s="23">
        <v>3.917000</v>
      </c>
      <c r="G14" s="23"/>
      <c r="H14" s="24">
        <v>7031.710000</v>
      </c>
      <c r="I14" s="24"/>
      <c r="J14" s="24">
        <f ca="1">ROUND(INDIRECT(ADDRESS(ROW()+(0), COLUMN()+(-4), 1))*INDIRECT(ADDRESS(ROW()+(0), COLUMN()+(-2), 1)), 2)</f>
        <v>27543.210000</v>
      </c>
      <c r="K14" s="24"/>
    </row>
    <row r="15" spans="1:11" ht="12.00" thickBot="1" customHeight="1">
      <c r="A15" s="17"/>
      <c r="B15" s="12" t="s">
        <v>32</v>
      </c>
      <c r="C15" s="12"/>
      <c r="D15" s="10" t="s">
        <v>33</v>
      </c>
      <c r="E15" s="10"/>
      <c r="F15" s="14">
        <v>2.000000</v>
      </c>
      <c r="G15" s="14"/>
      <c r="H15" s="16">
        <f ca="1">ROUND(SUM(INDIRECT(ADDRESS(ROW()+(-1), COLUMN()+(2), 1)),INDIRECT(ADDRESS(ROW()+(-2), COLUMN()+(2), 1)),INDIRECT(ADDRESS(ROW()+(-3), COLUMN()+(2), 1)),INDIRECT(ADDRESS(ROW()+(-4), COLUMN()+(2), 1)),INDIRECT(ADDRESS(ROW()+(-5), COLUMN()+(2), 1)),INDIRECT(ADDRESS(ROW()+(-6), COLUMN()+(2), 1)),INDIRECT(ADDRESS(ROW()+(-7), COLUMN()+(2), 1))), 2)</f>
        <v>1233682.760000</v>
      </c>
      <c r="I15" s="16"/>
      <c r="J15" s="16">
        <f ca="1">ROUND(INDIRECT(ADDRESS(ROW()+(0), COLUMN()+(-4), 1))*INDIRECT(ADDRESS(ROW()+(0), COLUMN()+(-2), 1))/100, 2)</f>
        <v>24673.660000</v>
      </c>
      <c r="K15" s="16"/>
    </row>
    <row r="16" spans="1:11" ht="12.00" thickBot="1" customHeight="1">
      <c r="A16" s="22"/>
      <c r="B16" s="21" t="s">
        <v>34</v>
      </c>
      <c r="C16" s="21"/>
      <c r="D16" s="22" t="s">
        <v>35</v>
      </c>
      <c r="E16" s="22"/>
      <c r="F16" s="23">
        <v>3.000000</v>
      </c>
      <c r="G16" s="23"/>
      <c r="H16" s="24">
        <f ca="1">ROUND(SUM(INDIRECT(ADDRESS(ROW()+(-1), COLUMN()+(2), 1)),INDIRECT(ADDRESS(ROW()+(-2), COLUMN()+(2), 1)),INDIRECT(ADDRESS(ROW()+(-3), COLUMN()+(2), 1)),INDIRECT(ADDRESS(ROW()+(-4), COLUMN()+(2), 1)),INDIRECT(ADDRESS(ROW()+(-5), COLUMN()+(2), 1)),INDIRECT(ADDRESS(ROW()+(-6), COLUMN()+(2), 1)),INDIRECT(ADDRESS(ROW()+(-7), COLUMN()+(2), 1)),INDIRECT(ADDRESS(ROW()+(-8), COLUMN()+(2), 1))), 2)</f>
        <v>1258356.420000</v>
      </c>
      <c r="I16" s="24"/>
      <c r="J16" s="24">
        <f ca="1">ROUND(INDIRECT(ADDRESS(ROW()+(0), COLUMN()+(-4), 1))*INDIRECT(ADDRESS(ROW()+(0), COLUMN()+(-2), 1))/100, 2)</f>
        <v>37750.690000</v>
      </c>
      <c r="K16" s="24"/>
    </row>
    <row r="17" spans="1:11" ht="12.0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1296107.110000</v>
      </c>
      <c r="K17" s="26"/>
    </row>
  </sheetData>
  <mergeCells count="6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A17:E17"/>
    <mergeCell ref="F17:G17"/>
    <mergeCell ref="H17:I17"/>
    <mergeCell ref="J17:K17"/>
  </mergeCells>
  <pageMargins left="0.620079" right="0.472441" top="0.472441" bottom="0.472441" header="0.0" footer="0.0"/>
  <pageSetup paperSize="9" orientation="portrait"/>
  <rowBreaks count="0" manualBreakCount="0">
    </rowBreaks>
</worksheet>
</file>