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<sst xmlns="http://schemas.openxmlformats.org/spreadsheetml/2006/main" count="44" uniqueCount="44">
  <si>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</si>
  <si>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IFW070</t>
  </si>
  <si>
    <t xml:space="preserve">Ud</t>
  </si>
  <si>
    <t xml:space="preserve">Caja de inspección.</t>
  </si>
  <si>
    <r>
      <rPr>
        <sz val="8.25"/>
        <color rgb="FF000000"/>
        <rFont val="Arial"/>
        <family val="2"/>
      </rPr>
      <t xml:space="preserve">Suministro y montaje de caja de inspección enterrada, de dimensiones interiores 38 cm de diámetro en la base y 24 cm de altura, prefabricada de polipropileno, sobre solera de concreto simple f'c=210 kg/cm² (21 MPa), clase de exposición F0 S0 P0 C0, tamaño máximo del agregado 19 mm, manejabilidad blanda de 15 cm de espesor, con tapa de 30 cm de diámetro, para alojamiento de la válvula.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</si>
  <si>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</si>
  <si>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</si>
  <si>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</si>
  <si>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</si>
  <si>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</si>
  <si>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</si>
  <si>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</si>
  <si>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mt10hmf050qde</t>
  </si>
  <si>
    <t xml:space="preserve">m³</t>
  </si>
  <si>
    <t xml:space="preserve">Concreto simple f'c=210 kg/cm² (21 MPa), clase de exposición F0 S0 P0 C0, tamaño máximo del agregado 19 mm, manejabilidad blanda, fabricado en planta, según NSR-10 y ACI 318.</t>
  </si>
  <si>
    <t xml:space="preserve">mt37aar020b</t>
  </si>
  <si>
    <t xml:space="preserve">Ud</t>
  </si>
  <si>
    <t xml:space="preserve">Caja de inspección de polipropileno, de sección circular, de 38 cm de diámetro en la base y 24 cm de altura, con tapa de color verde de 30 cm de diámetro.</t>
  </si>
  <si>
    <t xml:space="preserve">mt08aaa010a</t>
  </si>
  <si>
    <t xml:space="preserve">m³</t>
  </si>
  <si>
    <t xml:space="preserve">Agua.</t>
  </si>
  <si>
    <t xml:space="preserve">mt01arg005a</t>
  </si>
  <si>
    <t xml:space="preserve">t</t>
  </si>
  <si>
    <t xml:space="preserve">Arena de cantera, para mortero preparado en obra.</t>
  </si>
  <si>
    <t xml:space="preserve">mt08cem000d</t>
  </si>
  <si>
    <t xml:space="preserve">kg</t>
  </si>
  <si>
    <t xml:space="preserve">Cemento gris en sacos.</t>
  </si>
  <si>
    <t xml:space="preserve">mt08adt010</t>
  </si>
  <si>
    <t xml:space="preserve">kg</t>
  </si>
  <si>
    <t xml:space="preserve">Aditivo hidrófugo para impermeabilización de morteros u concretos.</t>
  </si>
  <si>
    <t xml:space="preserve">Subtotal materiales:</t>
  </si>
  <si>
    <t xml:space="preserve">Mano de obra</t>
  </si>
  <si>
    <t xml:space="preserve">mo020</t>
  </si>
  <si>
    <t xml:space="preserve">h</t>
  </si>
  <si>
    <t xml:space="preserve">Oficial 1ª obra blanca.</t>
  </si>
  <si>
    <t xml:space="preserve">mo113</t>
  </si>
  <si>
    <t xml:space="preserve">h</t>
  </si>
  <si>
    <t xml:space="preserve">Peón de obra blanca.</t>
  </si>
  <si>
    <t xml:space="preserve">Subtotal mano de obra:</t>
  </si>
  <si>
    <t xml:space="preserve">Herramienta menor</t>
  </si>
  <si>
    <t xml:space="preserve">%</t>
  </si>
  <si>
    <t xml:space="preserve">Herramienta menor</t>
  </si>
  <si>
    <t xml:space="preserve">Coste de mantenimiento decenal: $ 2.695,21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</si>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</sst>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7.65" customWidth="1"/>
    <col min="5" max="5" width="69.87" customWidth="1"/>
    <col min="6" max="6" width="10.03" customWidth="1"/>
    <col min="7" max="7" width="13.94"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
      <c r="D10" s="10" t="s">
        <v>13</v>
      </c>
      <c r="E10" s="1" t="s">
        <v>14</v>
      </c>
      <c r="F10" s="11">
        <v>0.069</v>
      </c>
      <c r="G10" s="12">
        <v>293304</v>
      </c>
      <c r="H10" s="12">
        <f ca="1">ROUND(INDIRECT(ADDRESS(ROW()+(0), COLUMN()+(-2), 1))*INDIRECT(ADDRESS(ROW()+(0), COLUMN()+(-1), 1)), 2)</f>
        <v>20238</v>
      </c>
    </row>
    <row r="11" spans="1:8" ht="24.00" thickBot="1" customHeight="1">
      <c r="A11" s="1" t="s">
        <v>15</v>
      </c>
      <c r="B11" s="1"/>
      <c r="C11" s="1"/>
      <c r="D11" s="10" t="s">
        <v>16</v>
      </c>
      <c r="E11" s="1" t="s">
        <v>17</v>
      </c>
      <c r="F11" s="11">
        <v>1</v>
      </c>
      <c r="G11" s="12">
        <v>17186.4</v>
      </c>
      <c r="H11" s="12">
        <f ca="1">ROUND(INDIRECT(ADDRESS(ROW()+(0), COLUMN()+(-2), 1))*INDIRECT(ADDRESS(ROW()+(0), COLUMN()+(-1), 1)), 2)</f>
        <v>17186.4</v>
      </c>
    </row>
    <row r="12" spans="1:8" ht="13.50" thickBot="1" customHeight="1">
      <c r="A12" s="1" t="s">
        <v>18</v>
      </c>
      <c r="B12" s="1"/>
      <c r="C12" s="1"/>
      <c r="D12" s="10" t="s">
        <v>19</v>
      </c>
      <c r="E12" s="1" t="s">
        <v>20</v>
      </c>
      <c r="F12" s="11">
        <v>0.006</v>
      </c>
      <c r="G12" s="12">
        <v>2858.8</v>
      </c>
      <c r="H12" s="12">
        <f ca="1">ROUND(INDIRECT(ADDRESS(ROW()+(0), COLUMN()+(-2), 1))*INDIRECT(ADDRESS(ROW()+(0), COLUMN()+(-1), 1)), 2)</f>
        <v>17.15</v>
      </c>
    </row>
    <row r="13" spans="1:8" ht="13.50" thickBot="1" customHeight="1">
      <c r="A13" s="1" t="s">
        <v>21</v>
      </c>
      <c r="B13" s="1"/>
      <c r="C13" s="1"/>
      <c r="D13" s="10" t="s">
        <v>22</v>
      </c>
      <c r="E13" s="1" t="s">
        <v>23</v>
      </c>
      <c r="F13" s="11">
        <v>0.011</v>
      </c>
      <c r="G13" s="12">
        <v>39608.6</v>
      </c>
      <c r="H13" s="12">
        <f ca="1">ROUND(INDIRECT(ADDRESS(ROW()+(0), COLUMN()+(-2), 1))*INDIRECT(ADDRESS(ROW()+(0), COLUMN()+(-1), 1)), 2)</f>
        <v>435.69</v>
      </c>
    </row>
    <row r="14" spans="1:8" ht="13.50" thickBot="1" customHeight="1">
      <c r="A14" s="1" t="s">
        <v>24</v>
      </c>
      <c r="B14" s="1"/>
      <c r="C14" s="1"/>
      <c r="D14" s="10" t="s">
        <v>25</v>
      </c>
      <c r="E14" s="1" t="s">
        <v>26</v>
      </c>
      <c r="F14" s="11">
        <v>3.437</v>
      </c>
      <c r="G14" s="12">
        <v>421.19</v>
      </c>
      <c r="H14" s="12">
        <f ca="1">ROUND(INDIRECT(ADDRESS(ROW()+(0), COLUMN()+(-2), 1))*INDIRECT(ADDRESS(ROW()+(0), COLUMN()+(-1), 1)), 2)</f>
        <v>1447.63</v>
      </c>
    </row>
    <row r="15" spans="1:8" ht="13.50" thickBot="1" customHeight="1">
      <c r="A15" s="1" t="s">
        <v>27</v>
      </c>
      <c r="B15" s="1"/>
      <c r="C15" s="1"/>
      <c r="D15" s="10" t="s">
        <v>28</v>
      </c>
      <c r="E15" s="1" t="s">
        <v>29</v>
      </c>
      <c r="F15" s="13">
        <v>0.069</v>
      </c>
      <c r="G15" s="14">
        <v>2287.04</v>
      </c>
      <c r="H15" s="14">
        <f ca="1">ROUND(INDIRECT(ADDRESS(ROW()+(0), COLUMN()+(-2), 1))*INDIRECT(ADDRESS(ROW()+(0), COLUMN()+(-1), 1)), 2)</f>
        <v>157.81</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39482.6</v>
      </c>
    </row>
    <row r="17" spans="1:8" ht="13.50" thickBot="1" customHeight="1">
      <c r="A17" s="15">
        <v>2</v>
      </c>
      <c r="B17" s="15"/>
      <c r="C17" s="15"/>
      <c r="D17" s="15"/>
      <c r="E17" s="18" t="s">
        <v>31</v>
      </c>
      <c r="F17" s="18"/>
      <c r="G17" s="15"/>
      <c r="H17" s="15"/>
    </row>
    <row r="18" spans="1:8" ht="13.50" thickBot="1" customHeight="1">
      <c r="A18" s="1" t="s">
        <v>32</v>
      </c>
      <c r="B18" s="1"/>
      <c r="C18" s="1"/>
      <c r="D18" s="10" t="s">
        <v>33</v>
      </c>
      <c r="E18" s="1" t="s">
        <v>34</v>
      </c>
      <c r="F18" s="11">
        <v>0.631</v>
      </c>
      <c r="G18" s="12">
        <v>13844.5</v>
      </c>
      <c r="H18" s="12">
        <f ca="1">ROUND(INDIRECT(ADDRESS(ROW()+(0), COLUMN()+(-2), 1))*INDIRECT(ADDRESS(ROW()+(0), COLUMN()+(-1), 1)), 2)</f>
        <v>8735.85</v>
      </c>
    </row>
    <row r="19" spans="1:8" ht="13.50" thickBot="1" customHeight="1">
      <c r="A19" s="1" t="s">
        <v>35</v>
      </c>
      <c r="B19" s="1"/>
      <c r="C19" s="1"/>
      <c r="D19" s="10" t="s">
        <v>36</v>
      </c>
      <c r="E19" s="1" t="s">
        <v>37</v>
      </c>
      <c r="F19" s="13">
        <v>0.466</v>
      </c>
      <c r="G19" s="14">
        <v>9932.9</v>
      </c>
      <c r="H19" s="14">
        <f ca="1">ROUND(INDIRECT(ADDRESS(ROW()+(0), COLUMN()+(-2), 1))*INDIRECT(ADDRESS(ROW()+(0), COLUMN()+(-1), 1)), 2)</f>
        <v>4628.73</v>
      </c>
    </row>
    <row r="20" spans="1:8" ht="13.50" thickBot="1" customHeight="1">
      <c r="A20" s="15"/>
      <c r="B20" s="15"/>
      <c r="C20" s="15"/>
      <c r="D20" s="15"/>
      <c r="E20" s="15"/>
      <c r="F20" s="9" t="s">
        <v>38</v>
      </c>
      <c r="G20" s="9"/>
      <c r="H20" s="17">
        <f ca="1">ROUND(SUM(INDIRECT(ADDRESS(ROW()+(-1), COLUMN()+(0), 1)),INDIRECT(ADDRESS(ROW()+(-2), COLUMN()+(0), 1))), 2)</f>
        <v>13364.6</v>
      </c>
    </row>
    <row r="21" spans="1:8" ht="13.50" thickBot="1" customHeight="1">
      <c r="A21" s="15">
        <v>3</v>
      </c>
      <c r="B21" s="15"/>
      <c r="C21" s="15"/>
      <c r="D21" s="15"/>
      <c r="E21" s="18" t="s">
        <v>39</v>
      </c>
      <c r="F21" s="18"/>
      <c r="G21" s="15"/>
      <c r="H21" s="15"/>
    </row>
    <row r="22" spans="1:8" ht="13.50" thickBot="1" customHeight="1">
      <c r="A22" s="19"/>
      <c r="B22" s="19"/>
      <c r="C22" s="19"/>
      <c r="D22" s="20" t="s">
        <v>40</v>
      </c>
      <c r="E22" s="19" t="s">
        <v>41</v>
      </c>
      <c r="F22" s="13">
        <v>2</v>
      </c>
      <c r="G22" s="14">
        <f ca="1">ROUND(SUM(INDIRECT(ADDRESS(ROW()+(-2), COLUMN()+(1), 1)),INDIRECT(ADDRESS(ROW()+(-6), COLUMN()+(1), 1))), 2)</f>
        <v>52847.2</v>
      </c>
      <c r="H22" s="14">
        <f ca="1">ROUND(INDIRECT(ADDRESS(ROW()+(0), COLUMN()+(-2), 1))*INDIRECT(ADDRESS(ROW()+(0), COLUMN()+(-1), 1))/100, 2)</f>
        <v>1056.94</v>
      </c>
    </row>
    <row r="23" spans="1:8" ht="13.50" thickBot="1" customHeight="1">
      <c r="A23" s="21" t="s">
        <v>42</v>
      </c>
      <c r="B23" s="21"/>
      <c r="C23" s="21"/>
      <c r="D23" s="22"/>
      <c r="E23" s="23"/>
      <c r="F23" s="24" t="s">
        <v>43</v>
      </c>
      <c r="G23" s="25"/>
      <c r="H23" s="26">
        <f ca="1">ROUND(SUM(INDIRECT(ADDRESS(ROW()+(-1), COLUMN()+(0), 1)),INDIRECT(ADDRESS(ROW()+(-3), COLUMN()+(0), 1)),INDIRECT(ADDRESS(ROW()+(-7), COLUMN()+(0), 1))), 2)</f>
        <v>53904.2</v>
      </c>
    </row>
  </sheetData>
  <mergeCells count="25">
    <mergeCell ref="A1:H1"/>
    <mergeCell ref="C3:H3"/>
    <mergeCell ref="A5:H5"/>
    <mergeCell ref="A8:C8"/>
    <mergeCell ref="A9:C9"/>
    <mergeCell ref="E9:F9"/>
    <mergeCell ref="A10:C10"/>
    <mergeCell ref="A11:C11"/>
    <mergeCell ref="A12:C12"/>
    <mergeCell ref="A13:C13"/>
    <mergeCell ref="A14:C14"/>
    <mergeCell ref="A15:C15"/>
    <mergeCell ref="A16:C16"/>
    <mergeCell ref="F16:G16"/>
    <mergeCell ref="A17:C17"/>
    <mergeCell ref="E17:F17"/>
    <mergeCell ref="A18:C18"/>
    <mergeCell ref="A19:C19"/>
    <mergeCell ref="A20:C20"/>
    <mergeCell ref="F20:G20"/>
    <mergeCell ref="A21:C21"/>
    <mergeCell ref="E21:F21"/>
    <mergeCell ref="A22:C22"/>
    <mergeCell ref="A23:E23"/>
    <mergeCell ref="F23:G23"/>
  </mergeCells>
  <pageMargins left="0.147638" right="0.147638" top="0.206693" bottom="0.206693" header="0.0" footer="0.0"/>
  <pageSetup paperSize="9" orientation="portrait"/>
  <rowBreaks count="0" manualBreakCount="0">
    </rowBreaks>
</worksheet>
</file>