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<sst xmlns="http://schemas.openxmlformats.org/spreadsheetml/2006/main" count="38" uniqueCount="38">
  <si>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</si>
  <si>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ICR021</t>
  </si>
  <si>
    <t xml:space="preserve">m²</t>
  </si>
  <si>
    <t xml:space="preserve">Ducto de lana mineral.</t>
  </si>
  <si>
    <r>
      <rPr>
        <sz val="8.25"/>
        <color rgb="FF000000"/>
        <rFont val="Arial"/>
        <family val="2"/>
      </rPr>
      <t xml:space="preserve">Ducto rectangular para la distribución de aire climatizado formado por panel rígido de alta densidad de lana de vidrio, revestido por sus dos caras, la exterior con un complejo de aluminio visto + malla de fibra de vidrio + kraft y la interior con un velo de vidrio, de 25 mm de espesor, resistencia térmica 0,75 m²K/W, conductividad térmica 0,032 W/(mK). Incluso codos, derivaciones, embocaduras, soportes metálicos galvanizados, elementos de fijación, sellado de tramos y uniones con cinta autoadhesiva de aluminio, accesorios de montaje y piezas especiales.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</si>
  <si>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</si>
  <si>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</si>
  <si>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</si>
  <si>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</si>
  <si>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</si>
  <si>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</si>
  <si>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</si>
  <si>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mt42con030a</t>
  </si>
  <si>
    <t xml:space="preserve">m²</t>
  </si>
  <si>
    <t xml:space="preserve">Panel rígido de alta densidad de lana de vidrio, revestido por sus dos caras, la exterior con un complejo de aluminio visto + malla de fibra de vidrio + kraft y la interior con un velo de vidrio, de 25 mm de espesor, para la formación de ductos autoportantes para la distribución de aire en climatización, resistencia térmica 0,75 m²K/W, conductividad térmica 0,032 W/(mK), Euroclase B-s1, d0 de reacción al fuego.</t>
  </si>
  <si>
    <t xml:space="preserve">mt42con020</t>
  </si>
  <si>
    <t xml:space="preserve">m</t>
  </si>
  <si>
    <t xml:space="preserve">Cinta autoadhesiva de aluminio, de 50 micras de espesor y 65 mm de anchura, a base de resinas acrílicas, para el sellado y fijación del aislamiento.</t>
  </si>
  <si>
    <t xml:space="preserve">mt42con025</t>
  </si>
  <si>
    <t xml:space="preserve">Ud</t>
  </si>
  <si>
    <t xml:space="preserve">Soporte metálico de acero galvanizado para sujeción a la losa de ducto rectangular de lana mineral para la distribución de aire en climatización.</t>
  </si>
  <si>
    <t xml:space="preserve">mt42www011</t>
  </si>
  <si>
    <t xml:space="preserve">Ud</t>
  </si>
  <si>
    <t xml:space="preserve">Repercusión, por m², de material auxiliar para fijación y confección de canalizaciones de aire en instalaciones de climatización.</t>
  </si>
  <si>
    <t xml:space="preserve">Subtotal materiales:</t>
  </si>
  <si>
    <t xml:space="preserve">Mano de obra</t>
  </si>
  <si>
    <t xml:space="preserve">mo012</t>
  </si>
  <si>
    <t xml:space="preserve">h</t>
  </si>
  <si>
    <t xml:space="preserve">Oficial 1ª instalador de ductos de fibras minerales.</t>
  </si>
  <si>
    <t xml:space="preserve">mo083</t>
  </si>
  <si>
    <t xml:space="preserve">h</t>
  </si>
  <si>
    <t xml:space="preserve">Ayudante instalador de ductos de fibras minerales.</t>
  </si>
  <si>
    <t xml:space="preserve">Subtotal mano de obra:</t>
  </si>
  <si>
    <t xml:space="preserve">Herramienta menor</t>
  </si>
  <si>
    <t xml:space="preserve">%</t>
  </si>
  <si>
    <t xml:space="preserve">Herramienta menor</t>
  </si>
  <si>
    <t xml:space="preserve">Coste de mantenimiento decenal: $ 71.400,22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</si>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</sst>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29" customWidth="1"/>
    <col min="3" max="3" width="7.31" customWidth="1"/>
    <col min="4" max="4" width="69.87"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66.00" thickBot="1" customHeight="1">
      <c r="A10" s="1" t="s">
        <v>12</v>
      </c>
      <c r="B10" s="1"/>
      <c r="C10" s="10" t="s">
        <v>13</v>
      </c>
      <c r="D10" s="1" t="s">
        <v>14</v>
      </c>
      <c r="E10" s="11">
        <v>1.15</v>
      </c>
      <c r="F10" s="12">
        <v>214949</v>
      </c>
      <c r="G10" s="12">
        <f ca="1">ROUND(INDIRECT(ADDRESS(ROW()+(0), COLUMN()+(-2), 1))*INDIRECT(ADDRESS(ROW()+(0), COLUMN()+(-1), 1)), 2)</f>
        <v>247191</v>
      </c>
    </row>
    <row r="11" spans="1:7" ht="24.00" thickBot="1" customHeight="1">
      <c r="A11" s="1" t="s">
        <v>15</v>
      </c>
      <c r="B11" s="1"/>
      <c r="C11" s="10" t="s">
        <v>16</v>
      </c>
      <c r="D11" s="1" t="s">
        <v>17</v>
      </c>
      <c r="E11" s="11">
        <v>1.5</v>
      </c>
      <c r="F11" s="12">
        <v>1569.82</v>
      </c>
      <c r="G11" s="12">
        <f ca="1">ROUND(INDIRECT(ADDRESS(ROW()+(0), COLUMN()+(-2), 1))*INDIRECT(ADDRESS(ROW()+(0), COLUMN()+(-1), 1)), 2)</f>
        <v>2354.73</v>
      </c>
    </row>
    <row r="12" spans="1:7" ht="24.00" thickBot="1" customHeight="1">
      <c r="A12" s="1" t="s">
        <v>18</v>
      </c>
      <c r="B12" s="1"/>
      <c r="C12" s="10" t="s">
        <v>19</v>
      </c>
      <c r="D12" s="1" t="s">
        <v>20</v>
      </c>
      <c r="E12" s="11">
        <v>0.5</v>
      </c>
      <c r="F12" s="12">
        <v>35197.1</v>
      </c>
      <c r="G12" s="12">
        <f ca="1">ROUND(INDIRECT(ADDRESS(ROW()+(0), COLUMN()+(-2), 1))*INDIRECT(ADDRESS(ROW()+(0), COLUMN()+(-1), 1)), 2)</f>
        <v>17598.5</v>
      </c>
    </row>
    <row r="13" spans="1:7" ht="24.00" thickBot="1" customHeight="1">
      <c r="A13" s="1" t="s">
        <v>21</v>
      </c>
      <c r="B13" s="1"/>
      <c r="C13" s="10" t="s">
        <v>22</v>
      </c>
      <c r="D13" s="1" t="s">
        <v>23</v>
      </c>
      <c r="E13" s="13">
        <v>0.1</v>
      </c>
      <c r="F13" s="14">
        <v>109888</v>
      </c>
      <c r="G13" s="14">
        <f ca="1">ROUND(INDIRECT(ADDRESS(ROW()+(0), COLUMN()+(-2), 1))*INDIRECT(ADDRESS(ROW()+(0), COLUMN()+(-1), 1)), 2)</f>
        <v>10988.8</v>
      </c>
    </row>
    <row r="14" spans="1:7" ht="13.50" thickBot="1" customHeight="1">
      <c r="A14" s="15"/>
      <c r="B14" s="15"/>
      <c r="C14" s="15"/>
      <c r="D14" s="15"/>
      <c r="E14" s="9" t="s">
        <v>24</v>
      </c>
      <c r="F14" s="9"/>
      <c r="G14" s="17">
        <f ca="1">ROUND(SUM(INDIRECT(ADDRESS(ROW()+(-1), COLUMN()+(0), 1)),INDIRECT(ADDRESS(ROW()+(-2), COLUMN()+(0), 1)),INDIRECT(ADDRESS(ROW()+(-3), COLUMN()+(0), 1)),INDIRECT(ADDRESS(ROW()+(-4), COLUMN()+(0), 1))), 2)</f>
        <v>278133</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0.402</v>
      </c>
      <c r="F16" s="12">
        <v>37753.4</v>
      </c>
      <c r="G16" s="12">
        <f ca="1">ROUND(INDIRECT(ADDRESS(ROW()+(0), COLUMN()+(-2), 1))*INDIRECT(ADDRESS(ROW()+(0), COLUMN()+(-1), 1)), 2)</f>
        <v>15176.9</v>
      </c>
    </row>
    <row r="17" spans="1:7" ht="13.50" thickBot="1" customHeight="1">
      <c r="A17" s="1" t="s">
        <v>29</v>
      </c>
      <c r="B17" s="1"/>
      <c r="C17" s="10" t="s">
        <v>30</v>
      </c>
      <c r="D17" s="1" t="s">
        <v>31</v>
      </c>
      <c r="E17" s="13">
        <v>0.402</v>
      </c>
      <c r="F17" s="14">
        <v>27459.1</v>
      </c>
      <c r="G17" s="14">
        <f ca="1">ROUND(INDIRECT(ADDRESS(ROW()+(0), COLUMN()+(-2), 1))*INDIRECT(ADDRESS(ROW()+(0), COLUMN()+(-1), 1)), 2)</f>
        <v>11038.6</v>
      </c>
    </row>
    <row r="18" spans="1:7" ht="13.50" thickBot="1" customHeight="1">
      <c r="A18" s="15"/>
      <c r="B18" s="15"/>
      <c r="C18" s="15"/>
      <c r="D18" s="15"/>
      <c r="E18" s="9" t="s">
        <v>32</v>
      </c>
      <c r="F18" s="9"/>
      <c r="G18" s="17">
        <f ca="1">ROUND(SUM(INDIRECT(ADDRESS(ROW()+(-1), COLUMN()+(0), 1)),INDIRECT(ADDRESS(ROW()+(-2), COLUMN()+(0), 1))), 2)</f>
        <v>26215.4</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304349</v>
      </c>
      <c r="G20" s="14">
        <f ca="1">ROUND(INDIRECT(ADDRESS(ROW()+(0), COLUMN()+(-2), 1))*INDIRECT(ADDRESS(ROW()+(0), COLUMN()+(-1), 1))/100, 2)</f>
        <v>6086.98</v>
      </c>
    </row>
    <row r="21" spans="1:7" ht="13.50" thickBot="1" customHeight="1">
      <c r="A21" s="21" t="s">
        <v>36</v>
      </c>
      <c r="B21" s="21"/>
      <c r="C21" s="22"/>
      <c r="D21" s="23"/>
      <c r="E21" s="24" t="s">
        <v>37</v>
      </c>
      <c r="F21" s="25"/>
      <c r="G21" s="26">
        <f ca="1">ROUND(SUM(INDIRECT(ADDRESS(ROW()+(-1), COLUMN()+(0), 1)),INDIRECT(ADDRESS(ROW()+(-3), COLUMN()+(0), 1)),INDIRECT(ADDRESS(ROW()+(-7), COLUMN()+(0), 1))), 2)</f>
        <v>310436</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