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<sst xmlns="http://schemas.openxmlformats.org/spreadsheetml/2006/main" count="70" uniqueCount="70">
  <si>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</si>
  <si>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ICH010</t>
  </si>
  <si>
    <t xml:space="preserve">Ud</t>
  </si>
  <si>
    <t xml:space="preserve">Chimenea francesa.</t>
  </si>
  <si>
    <r>
      <rPr>
        <sz val="8.25"/>
        <color rgb="FF000000"/>
        <rFont val="Arial"/>
        <family val="2"/>
      </rPr>
      <t xml:space="preserve">Chimenea francesa "in situ", compuesta de hogar abierto de ladrillo cerámico refractario recibido con mortero refractario y campana de ladrillo cerámico hueco revestido de yeso.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</si>
  <si>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</si>
  <si>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</si>
  <si>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</si>
  <si>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</si>
  <si>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</si>
  <si>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</si>
  <si>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</si>
  <si>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mt05mre010k</t>
  </si>
  <si>
    <t xml:space="preserve">Ud</t>
  </si>
  <si>
    <t xml:space="preserve">Ladrillo cerámico refractario, 25x12x4 cm.</t>
  </si>
  <si>
    <t xml:space="preserve">mt09moc150b</t>
  </si>
  <si>
    <t xml:space="preserve">kg</t>
  </si>
  <si>
    <t xml:space="preserve">Mortero refractario, compuesto por cemento aluminoso, aditivos y agregados silíceos.</t>
  </si>
  <si>
    <t xml:space="preserve">mt04lvc010a</t>
  </si>
  <si>
    <t xml:space="preserve">Ud</t>
  </si>
  <si>
    <t xml:space="preserve">Ladrillo cerámico hueco sencillo, para revestir, 24x11,5x4 cm, densidad 780 kg/m³.</t>
  </si>
  <si>
    <t xml:space="preserve">mt04lvc010d</t>
  </si>
  <si>
    <t xml:space="preserve">Ud</t>
  </si>
  <si>
    <t xml:space="preserve">Ladrillo cerámico hueco triple, para revestir, 24x11,5x11,5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</si>
  <si>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</si>
  <si>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</si>
  <si>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</si>
  <si>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</si>
  <si>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</si>
  <si>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</si>
  <si>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</si>
  <si>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</si>
  <si>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</si>
  <si>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mt09pye010a</t>
  </si>
  <si>
    <t xml:space="preserve">m³</t>
  </si>
  <si>
    <t xml:space="preserve">Pasta de yeso para aplicación en capa fina C6.</t>
  </si>
  <si>
    <t xml:space="preserve">mt09pye010b</t>
  </si>
  <si>
    <t xml:space="preserve">m³</t>
  </si>
  <si>
    <t xml:space="preserve">Pasta de yeso de construcción B1.</t>
  </si>
  <si>
    <t xml:space="preserve">mt38www020</t>
  </si>
  <si>
    <t xml:space="preserve">Ud</t>
  </si>
  <si>
    <t xml:space="preserve">Cortafuegos regulable de lámina de acero.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</si>
  <si>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</si>
  <si>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</si>
  <si>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</si>
  <si>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</si>
  <si>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</si>
  <si>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</si>
  <si>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</si>
  <si>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</si>
  <si>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</si>
  <si>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</si>
  <si>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</si>
  <si>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</si>
  <si>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</si>
  <si>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</si>
  <si>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</si>
  <si>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</si>
  <si>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mo033</t>
  </si>
  <si>
    <t xml:space="preserve">h</t>
  </si>
  <si>
    <t xml:space="preserve">Maestro yesero.</t>
  </si>
  <si>
    <t xml:space="preserve">mo071</t>
  </si>
  <si>
    <t xml:space="preserve">h</t>
  </si>
  <si>
    <t xml:space="preserve">Ayudante yesero.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</si>
  <si>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</si>
  <si>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</si>
  <si>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</si>
  <si>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</si>
  <si>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$ 416.206,64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</si>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</sst>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7.83" customWidth="1"/>
    <col min="5" max="5" width="11.73" customWidth="1"/>
    <col min="6" max="6" width="14.28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200</v>
      </c>
      <c r="F10" s="12">
        <v>2413.88</v>
      </c>
      <c r="G10" s="12">
        <f ca="1">ROUND(INDIRECT(ADDRESS(ROW()+(0), COLUMN()+(-2), 1))*INDIRECT(ADDRESS(ROW()+(0), COLUMN()+(-1), 1)), 2)</f>
        <v>482776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0.13</v>
      </c>
      <c r="F11" s="12">
        <v>1464.2</v>
      </c>
      <c r="G11" s="12">
        <f ca="1">ROUND(INDIRECT(ADDRESS(ROW()+(0), COLUMN()+(-2), 1))*INDIRECT(ADDRESS(ROW()+(0), COLUMN()+(-1), 1)), 2)</f>
        <v>190.35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135</v>
      </c>
      <c r="F12" s="12">
        <v>544.84</v>
      </c>
      <c r="G12" s="12">
        <f ca="1">ROUND(INDIRECT(ADDRESS(ROW()+(0), COLUMN()+(-2), 1))*INDIRECT(ADDRESS(ROW()+(0), COLUMN()+(-1), 1)), 2)</f>
        <v>73553.4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23</v>
      </c>
      <c r="F13" s="12">
        <v>871.75</v>
      </c>
      <c r="G13" s="12">
        <f ca="1">ROUND(INDIRECT(ADDRESS(ROW()+(0), COLUMN()+(-2), 1))*INDIRECT(ADDRESS(ROW()+(0), COLUMN()+(-1), 1)), 2)</f>
        <v>20050.3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0.035</v>
      </c>
      <c r="F14" s="12">
        <v>3289.66</v>
      </c>
      <c r="G14" s="12">
        <f ca="1">ROUND(INDIRECT(ADDRESS(ROW()+(0), COLUMN()+(-2), 1))*INDIRECT(ADDRESS(ROW()+(0), COLUMN()+(-1), 1)), 2)</f>
        <v>115.14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0.286</v>
      </c>
      <c r="F15" s="12">
        <v>45246.8</v>
      </c>
      <c r="G15" s="12">
        <f ca="1">ROUND(INDIRECT(ADDRESS(ROW()+(0), COLUMN()+(-2), 1))*INDIRECT(ADDRESS(ROW()+(0), COLUMN()+(-1), 1)), 2)</f>
        <v>12940.6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43.9</v>
      </c>
      <c r="F16" s="12">
        <v>484.68</v>
      </c>
      <c r="G16" s="12">
        <f ca="1">ROUND(INDIRECT(ADDRESS(ROW()+(0), COLUMN()+(-2), 1))*INDIRECT(ADDRESS(ROW()+(0), COLUMN()+(-1), 1)), 2)</f>
        <v>21277.5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0.03</v>
      </c>
      <c r="F17" s="12">
        <v>352424</v>
      </c>
      <c r="G17" s="12">
        <f ca="1">ROUND(INDIRECT(ADDRESS(ROW()+(0), COLUMN()+(-2), 1))*INDIRECT(ADDRESS(ROW()+(0), COLUMN()+(-1), 1)), 2)</f>
        <v>10572.7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0.17</v>
      </c>
      <c r="F18" s="12">
        <v>313947</v>
      </c>
      <c r="G18" s="12">
        <f ca="1">ROUND(INDIRECT(ADDRESS(ROW()+(0), COLUMN()+(-2), 1))*INDIRECT(ADDRESS(ROW()+(0), COLUMN()+(-1), 1)), 2)</f>
        <v>53370.9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1</v>
      </c>
      <c r="F19" s="12">
        <v>295836</v>
      </c>
      <c r="G19" s="12">
        <f ca="1">ROUND(INDIRECT(ADDRESS(ROW()+(0), COLUMN()+(-2), 1))*INDIRECT(ADDRESS(ROW()+(0), COLUMN()+(-1), 1)), 2)</f>
        <v>295836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3">
        <v>2</v>
      </c>
      <c r="F20" s="14">
        <v>9061.14</v>
      </c>
      <c r="G20" s="14">
        <f ca="1">ROUND(INDIRECT(ADDRESS(ROW()+(0), COLUMN()+(-2), 1))*INDIRECT(ADDRESS(ROW()+(0), COLUMN()+(-1), 1)), 2)</f>
        <v>18122.3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988805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3">
        <v>0.142</v>
      </c>
      <c r="F23" s="14">
        <v>8779.49</v>
      </c>
      <c r="G23" s="14">
        <f ca="1">ROUND(INDIRECT(ADDRESS(ROW()+(0), COLUMN()+(-2), 1))*INDIRECT(ADDRESS(ROW()+(0), COLUMN()+(-1), 1)), 2)</f>
        <v>1246.69</v>
      </c>
    </row>
    <row r="24" spans="1:7" ht="13.50" thickBot="1" customHeight="1">
      <c r="A24" s="15"/>
      <c r="B24" s="15"/>
      <c r="C24" s="15"/>
      <c r="D24" s="15"/>
      <c r="E24" s="9" t="s">
        <v>50</v>
      </c>
      <c r="F24" s="9"/>
      <c r="G24" s="17">
        <f ca="1">ROUND(SUM(INDIRECT(ADDRESS(ROW()+(-1), COLUMN()+(0), 1))), 2)</f>
        <v>1246.69</v>
      </c>
    </row>
    <row r="25" spans="1:7" ht="13.50" thickBot="1" customHeight="1">
      <c r="A25" s="15">
        <v>3</v>
      </c>
      <c r="B25" s="15"/>
      <c r="C25" s="15"/>
      <c r="D25" s="18" t="s">
        <v>51</v>
      </c>
      <c r="E25" s="18"/>
      <c r="F25" s="15"/>
      <c r="G25" s="15"/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26.656</v>
      </c>
      <c r="F26" s="12">
        <v>27792.3</v>
      </c>
      <c r="G26" s="12">
        <f ca="1">ROUND(INDIRECT(ADDRESS(ROW()+(0), COLUMN()+(-2), 1))*INDIRECT(ADDRESS(ROW()+(0), COLUMN()+(-1), 1)), 2)</f>
        <v>740831</v>
      </c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28.358</v>
      </c>
      <c r="F27" s="12">
        <v>20015.5</v>
      </c>
      <c r="G27" s="12">
        <f ca="1">ROUND(INDIRECT(ADDRESS(ROW()+(0), COLUMN()+(-2), 1))*INDIRECT(ADDRESS(ROW()+(0), COLUMN()+(-1), 1)), 2)</f>
        <v>567600</v>
      </c>
    </row>
    <row r="28" spans="1:7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2.666</v>
      </c>
      <c r="F28" s="12">
        <v>27792.3</v>
      </c>
      <c r="G28" s="12">
        <f ca="1">ROUND(INDIRECT(ADDRESS(ROW()+(0), COLUMN()+(-2), 1))*INDIRECT(ADDRESS(ROW()+(0), COLUMN()+(-1), 1)), 2)</f>
        <v>74094.2</v>
      </c>
    </row>
    <row r="29" spans="1:7" ht="13.50" thickBot="1" customHeight="1">
      <c r="A29" s="1" t="s">
        <v>61</v>
      </c>
      <c r="B29" s="1"/>
      <c r="C29" s="10" t="s">
        <v>62</v>
      </c>
      <c r="D29" s="1" t="s">
        <v>63</v>
      </c>
      <c r="E29" s="13">
        <v>1.333</v>
      </c>
      <c r="F29" s="14">
        <v>20774.2</v>
      </c>
      <c r="G29" s="14">
        <f ca="1">ROUND(INDIRECT(ADDRESS(ROW()+(0), COLUMN()+(-2), 1))*INDIRECT(ADDRESS(ROW()+(0), COLUMN()+(-1), 1)), 2)</f>
        <v>27692</v>
      </c>
    </row>
    <row r="30" spans="1:7" ht="13.50" thickBot="1" customHeight="1">
      <c r="A30" s="15"/>
      <c r="B30" s="15"/>
      <c r="C30" s="15"/>
      <c r="D30" s="15"/>
      <c r="E30" s="9" t="s">
        <v>64</v>
      </c>
      <c r="F30" s="9"/>
      <c r="G30" s="17">
        <f ca="1">ROUND(SUM(INDIRECT(ADDRESS(ROW()+(-1), COLUMN()+(0), 1)),INDIRECT(ADDRESS(ROW()+(-2), COLUMN()+(0), 1)),INDIRECT(ADDRESS(ROW()+(-3), COLUMN()+(0), 1)),INDIRECT(ADDRESS(ROW()+(-4), COLUMN()+(0), 1))), 2)</f>
        <v>1.41022e+06</v>
      </c>
    </row>
    <row r="31" spans="1:7" ht="13.50" thickBot="1" customHeight="1">
      <c r="A31" s="15">
        <v>4</v>
      </c>
      <c r="B31" s="15"/>
      <c r="C31" s="15"/>
      <c r="D31" s="18" t="s">
        <v>65</v>
      </c>
      <c r="E31" s="18"/>
      <c r="F31" s="15"/>
      <c r="G31" s="15"/>
    </row>
    <row r="32" spans="1:7" ht="13.50" thickBot="1" customHeight="1">
      <c r="A32" s="19"/>
      <c r="B32" s="19"/>
      <c r="C32" s="20" t="s">
        <v>66</v>
      </c>
      <c r="D32" s="19" t="s">
        <v>67</v>
      </c>
      <c r="E32" s="13">
        <v>2</v>
      </c>
      <c r="F32" s="14">
        <f ca="1">ROUND(SUM(INDIRECT(ADDRESS(ROW()+(-2), COLUMN()+(1), 1)),INDIRECT(ADDRESS(ROW()+(-8), COLUMN()+(1), 1)),INDIRECT(ADDRESS(ROW()+(-11), COLUMN()+(1), 1))), 2)</f>
        <v>2.40027e+06</v>
      </c>
      <c r="G32" s="14">
        <f ca="1">ROUND(INDIRECT(ADDRESS(ROW()+(0), COLUMN()+(-2), 1))*INDIRECT(ADDRESS(ROW()+(0), COLUMN()+(-1), 1))/100, 2)</f>
        <v>48005.4</v>
      </c>
    </row>
    <row r="33" spans="1:7" ht="13.50" thickBot="1" customHeight="1">
      <c r="A33" s="21" t="s">
        <v>68</v>
      </c>
      <c r="B33" s="21"/>
      <c r="C33" s="22"/>
      <c r="D33" s="23"/>
      <c r="E33" s="24" t="s">
        <v>69</v>
      </c>
      <c r="F33" s="25"/>
      <c r="G33" s="26">
        <f ca="1">ROUND(SUM(INDIRECT(ADDRESS(ROW()+(-1), COLUMN()+(0), 1)),INDIRECT(ADDRESS(ROW()+(-3), COLUMN()+(0), 1)),INDIRECT(ADDRESS(ROW()+(-9), COLUMN()+(0), 1)),INDIRECT(ADDRESS(ROW()+(-12), COLUMN()+(0), 1))), 2)</f>
        <v>2.44827e+06</v>
      </c>
    </row>
  </sheetData>
  <mergeCells count="3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E30:F30"/>
    <mergeCell ref="A31:B31"/>
    <mergeCell ref="D31:E31"/>
    <mergeCell ref="A32:B32"/>
    <mergeCell ref="A33:D33"/>
    <mergeCell ref="E33:F33"/>
  </mergeCells>
  <pageMargins left="0.147638" right="0.147638" top="0.206693" bottom="0.206693" header="0.0" footer="0.0"/>
  <pageSetup paperSize="9" orientation="portrait"/>
  <rowBreaks count="0" manualBreakCount="0">
    </rowBreaks>
</worksheet>
</file>