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<sst xmlns="http://schemas.openxmlformats.org/spreadsheetml/2006/main" count="46" uniqueCount="46">
  <si>
    <t xml:space="preserve"/>
  </si>
  <si>
    <t xml:space="preserve">FDR010</t>
  </si>
  <si>
    <t xml:space="preserve">m²</t>
  </si>
  <si>
    <t xml:space="preserve">Reja de acero.</t>
  </si>
  <si>
    <r>
      <rPr>
        <sz val="8.25"/>
        <color rgb="FF000000"/>
        <rFont val="Arial"/>
        <family val="2"/>
      </rPr>
      <t xml:space="preserve">Reja metálica compuesta por bastidor de cuadradillo de perfil macizo de acero laminado en caliente de 12x12 mm, barrotes horizontales de cuadradillo de perfil macizo de acero laminado en caliente de 12x12 mm y barrotes verticales de cuadradillo de perfil macizo de acero laminado en caliente de 12x12 mm, montaje mediante patillas de anclaje.</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</si>
  <si>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</si>
  <si>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</si>
  <si>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</si>
  <si>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</si>
  <si>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</si>
  <si>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</si>
  <si>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</si>
  <si>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mt26aac010aa</t>
  </si>
  <si>
    <t xml:space="preserve">m</t>
  </si>
  <si>
    <t xml:space="preserve">Cuadradillo de perfil macizo de acero laminado en caliente de 12x12 mm, montado en taller con tratamiento anticorrosión según ISO 1461 e imprimación SHOP-PRIMER a base de resina polivinil-butiral con un espesor medio de recubrimiento de 20 micras.</t>
  </si>
  <si>
    <t xml:space="preserve">mt07ala020a</t>
  </si>
  <si>
    <t xml:space="preserve">Ud</t>
  </si>
  <si>
    <t xml:space="preserve">Patilla de anclaje de pletina de acero laminado S235JR, 30x40x100 mm.</t>
  </si>
  <si>
    <t xml:space="preserve">mt08aaa010a</t>
  </si>
  <si>
    <t xml:space="preserve">m³</t>
  </si>
  <si>
    <t xml:space="preserve">Agua.</t>
  </si>
  <si>
    <t xml:space="preserve">mt01arg005a</t>
  </si>
  <si>
    <t xml:space="preserve">t</t>
  </si>
  <si>
    <t xml:space="preserve">Arena de cantera, para mortero preparado en obra.</t>
  </si>
  <si>
    <t xml:space="preserve">mt08cem000d</t>
  </si>
  <si>
    <t xml:space="preserve">kg</t>
  </si>
  <si>
    <t xml:space="preserve">Cemento gris en sacos.</t>
  </si>
  <si>
    <t xml:space="preserve">Subtotal materiales:</t>
  </si>
  <si>
    <t xml:space="preserve">Equipo</t>
  </si>
  <si>
    <t xml:space="preserve">mq06hor010</t>
  </si>
  <si>
    <t xml:space="preserve">h</t>
  </si>
  <si>
    <t xml:space="preserve">Concretera eléctrica con una capacidad de amasado de 160 l.</t>
  </si>
  <si>
    <t xml:space="preserve">Subtotal equipo:</t>
  </si>
  <si>
    <t xml:space="preserve">Mano de obra</t>
  </si>
  <si>
    <t xml:space="preserve">mo020</t>
  </si>
  <si>
    <t xml:space="preserve">h</t>
  </si>
  <si>
    <t xml:space="preserve">Oficial 1ª obra blanca.</t>
  </si>
  <si>
    <t xml:space="preserve">mo113</t>
  </si>
  <si>
    <t xml:space="preserve">h</t>
  </si>
  <si>
    <t xml:space="preserve">Peón de obra blanca.</t>
  </si>
  <si>
    <t xml:space="preserve">Subtotal mano de obra:</t>
  </si>
  <si>
    <t xml:space="preserve">Herramienta menor</t>
  </si>
  <si>
    <t xml:space="preserve">%</t>
  </si>
  <si>
    <t xml:space="preserve">Herramienta menor</t>
  </si>
  <si>
    <t xml:space="preserve">Coste de mantenimiento decenal: $ 44.367,89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</si>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</sst>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5.61" customWidth="1"/>
    <col min="3" max="3" width="0.68" customWidth="1"/>
    <col min="4" max="4" width="6.97" customWidth="1"/>
    <col min="5" max="5" width="67.83" customWidth="1"/>
    <col min="6" max="6" width="11.73" customWidth="1"/>
    <col min="7" max="7" width="14.28" customWidth="1"/>
    <col min="8" max="8" width="13.6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1">
        <v>18.33</v>
      </c>
      <c r="G10" s="12">
        <v>14012.5</v>
      </c>
      <c r="H10" s="12">
        <f ca="1">ROUND(INDIRECT(ADDRESS(ROW()+(0), COLUMN()+(-2), 1))*INDIRECT(ADDRESS(ROW()+(0), COLUMN()+(-1), 1)), 2)</f>
        <v>256850</v>
      </c>
    </row>
    <row r="11" spans="1:8" ht="13.50" thickBot="1" customHeight="1">
      <c r="A11" s="1" t="s">
        <v>15</v>
      </c>
      <c r="B11" s="1"/>
      <c r="C11" s="10" t="s">
        <v>16</v>
      </c>
      <c r="D11" s="10"/>
      <c r="E11" s="1" t="s">
        <v>17</v>
      </c>
      <c r="F11" s="11">
        <v>2</v>
      </c>
      <c r="G11" s="12">
        <v>2793.66</v>
      </c>
      <c r="H11" s="12">
        <f ca="1">ROUND(INDIRECT(ADDRESS(ROW()+(0), COLUMN()+(-2), 1))*INDIRECT(ADDRESS(ROW()+(0), COLUMN()+(-1), 1)), 2)</f>
        <v>5587.32</v>
      </c>
    </row>
    <row r="12" spans="1:8" ht="13.50" thickBot="1" customHeight="1">
      <c r="A12" s="1" t="s">
        <v>18</v>
      </c>
      <c r="B12" s="1"/>
      <c r="C12" s="10" t="s">
        <v>19</v>
      </c>
      <c r="D12" s="10"/>
      <c r="E12" s="1" t="s">
        <v>20</v>
      </c>
      <c r="F12" s="11">
        <v>0.006</v>
      </c>
      <c r="G12" s="12">
        <v>3289.66</v>
      </c>
      <c r="H12" s="12">
        <f ca="1">ROUND(INDIRECT(ADDRESS(ROW()+(0), COLUMN()+(-2), 1))*INDIRECT(ADDRESS(ROW()+(0), COLUMN()+(-1), 1)), 2)</f>
        <v>19.74</v>
      </c>
    </row>
    <row r="13" spans="1:8" ht="13.50" thickBot="1" customHeight="1">
      <c r="A13" s="1" t="s">
        <v>21</v>
      </c>
      <c r="B13" s="1"/>
      <c r="C13" s="10" t="s">
        <v>22</v>
      </c>
      <c r="D13" s="10"/>
      <c r="E13" s="1" t="s">
        <v>23</v>
      </c>
      <c r="F13" s="11">
        <v>0.013</v>
      </c>
      <c r="G13" s="12">
        <v>45246.8</v>
      </c>
      <c r="H13" s="12">
        <f ca="1">ROUND(INDIRECT(ADDRESS(ROW()+(0), COLUMN()+(-2), 1))*INDIRECT(ADDRESS(ROW()+(0), COLUMN()+(-1), 1)), 2)</f>
        <v>588.21</v>
      </c>
    </row>
    <row r="14" spans="1:8" ht="13.50" thickBot="1" customHeight="1">
      <c r="A14" s="1" t="s">
        <v>24</v>
      </c>
      <c r="B14" s="1"/>
      <c r="C14" s="10" t="s">
        <v>25</v>
      </c>
      <c r="D14" s="10"/>
      <c r="E14" s="1" t="s">
        <v>26</v>
      </c>
      <c r="F14" s="13">
        <v>2</v>
      </c>
      <c r="G14" s="14">
        <v>484.68</v>
      </c>
      <c r="H14" s="14">
        <f ca="1">ROUND(INDIRECT(ADDRESS(ROW()+(0), COLUMN()+(-2), 1))*INDIRECT(ADDRESS(ROW()+(0), COLUMN()+(-1), 1)), 2)</f>
        <v>969.36</v>
      </c>
    </row>
    <row r="15" spans="1:8" ht="13.50" thickBot="1" customHeight="1">
      <c r="A15" s="15"/>
      <c r="B15" s="15"/>
      <c r="C15" s="15"/>
      <c r="D15" s="15"/>
      <c r="E15" s="15"/>
      <c r="F15" s="9" t="s">
        <v>27</v>
      </c>
      <c r="G15" s="9"/>
      <c r="H15" s="17">
        <f ca="1">ROUND(SUM(INDIRECT(ADDRESS(ROW()+(-1), COLUMN()+(0), 1)),INDIRECT(ADDRESS(ROW()+(-2), COLUMN()+(0), 1)),INDIRECT(ADDRESS(ROW()+(-3), COLUMN()+(0), 1)),INDIRECT(ADDRESS(ROW()+(-4), COLUMN()+(0), 1)),INDIRECT(ADDRESS(ROW()+(-5), COLUMN()+(0), 1))), 2)</f>
        <v>264015</v>
      </c>
    </row>
    <row r="16" spans="1:8" ht="13.50" thickBot="1" customHeight="1">
      <c r="A16" s="15">
        <v>2</v>
      </c>
      <c r="B16" s="15"/>
      <c r="C16" s="15"/>
      <c r="D16" s="15"/>
      <c r="E16" s="18" t="s">
        <v>28</v>
      </c>
      <c r="F16" s="18"/>
      <c r="G16" s="15"/>
      <c r="H16" s="15"/>
    </row>
    <row r="17" spans="1:8" ht="13.50" thickBot="1" customHeight="1">
      <c r="A17" s="1" t="s">
        <v>29</v>
      </c>
      <c r="B17" s="1"/>
      <c r="C17" s="10" t="s">
        <v>30</v>
      </c>
      <c r="D17" s="10"/>
      <c r="E17" s="1" t="s">
        <v>31</v>
      </c>
      <c r="F17" s="13">
        <v>0.006</v>
      </c>
      <c r="G17" s="14">
        <v>8779.49</v>
      </c>
      <c r="H17" s="14">
        <f ca="1">ROUND(INDIRECT(ADDRESS(ROW()+(0), COLUMN()+(-2), 1))*INDIRECT(ADDRESS(ROW()+(0), COLUMN()+(-1), 1)), 2)</f>
        <v>52.68</v>
      </c>
    </row>
    <row r="18" spans="1:8" ht="13.50" thickBot="1" customHeight="1">
      <c r="A18" s="15"/>
      <c r="B18" s="15"/>
      <c r="C18" s="15"/>
      <c r="D18" s="15"/>
      <c r="E18" s="15"/>
      <c r="F18" s="9" t="s">
        <v>32</v>
      </c>
      <c r="G18" s="9"/>
      <c r="H18" s="17">
        <f ca="1">ROUND(SUM(INDIRECT(ADDRESS(ROW()+(-1), COLUMN()+(0), 1))), 2)</f>
        <v>52.68</v>
      </c>
    </row>
    <row r="19" spans="1:8" ht="13.50" thickBot="1" customHeight="1">
      <c r="A19" s="15">
        <v>3</v>
      </c>
      <c r="B19" s="15"/>
      <c r="C19" s="15"/>
      <c r="D19" s="15"/>
      <c r="E19" s="18" t="s">
        <v>33</v>
      </c>
      <c r="F19" s="18"/>
      <c r="G19" s="15"/>
      <c r="H19" s="15"/>
    </row>
    <row r="20" spans="1:8" ht="13.50" thickBot="1" customHeight="1">
      <c r="A20" s="1" t="s">
        <v>34</v>
      </c>
      <c r="B20" s="1"/>
      <c r="C20" s="10" t="s">
        <v>35</v>
      </c>
      <c r="D20" s="10"/>
      <c r="E20" s="1" t="s">
        <v>36</v>
      </c>
      <c r="F20" s="11">
        <v>0.651</v>
      </c>
      <c r="G20" s="12">
        <v>27792.3</v>
      </c>
      <c r="H20" s="12">
        <f ca="1">ROUND(INDIRECT(ADDRESS(ROW()+(0), COLUMN()+(-2), 1))*INDIRECT(ADDRESS(ROW()+(0), COLUMN()+(-1), 1)), 2)</f>
        <v>18092.8</v>
      </c>
    </row>
    <row r="21" spans="1:8" ht="13.50" thickBot="1" customHeight="1">
      <c r="A21" s="1" t="s">
        <v>37</v>
      </c>
      <c r="B21" s="1"/>
      <c r="C21" s="10" t="s">
        <v>38</v>
      </c>
      <c r="D21" s="10"/>
      <c r="E21" s="1" t="s">
        <v>39</v>
      </c>
      <c r="F21" s="13">
        <v>0.391</v>
      </c>
      <c r="G21" s="14">
        <v>20015.5</v>
      </c>
      <c r="H21" s="14">
        <f ca="1">ROUND(INDIRECT(ADDRESS(ROW()+(0), COLUMN()+(-2), 1))*INDIRECT(ADDRESS(ROW()+(0), COLUMN()+(-1), 1)), 2)</f>
        <v>7826.07</v>
      </c>
    </row>
    <row r="22" spans="1:8" ht="13.50" thickBot="1" customHeight="1">
      <c r="A22" s="15"/>
      <c r="B22" s="15"/>
      <c r="C22" s="15"/>
      <c r="D22" s="15"/>
      <c r="E22" s="15"/>
      <c r="F22" s="9" t="s">
        <v>40</v>
      </c>
      <c r="G22" s="9"/>
      <c r="H22" s="17">
        <f ca="1">ROUND(SUM(INDIRECT(ADDRESS(ROW()+(-1), COLUMN()+(0), 1)),INDIRECT(ADDRESS(ROW()+(-2), COLUMN()+(0), 1))), 2)</f>
        <v>25918.8</v>
      </c>
    </row>
    <row r="23" spans="1:8" ht="13.50" thickBot="1" customHeight="1">
      <c r="A23" s="15">
        <v>4</v>
      </c>
      <c r="B23" s="15"/>
      <c r="C23" s="15"/>
      <c r="D23" s="15"/>
      <c r="E23" s="18" t="s">
        <v>41</v>
      </c>
      <c r="F23" s="18"/>
      <c r="G23" s="15"/>
      <c r="H23" s="15"/>
    </row>
    <row r="24" spans="1:8" ht="13.50" thickBot="1" customHeight="1">
      <c r="A24" s="19"/>
      <c r="B24" s="19"/>
      <c r="C24" s="20" t="s">
        <v>42</v>
      </c>
      <c r="D24" s="20"/>
      <c r="E24" s="19" t="s">
        <v>43</v>
      </c>
      <c r="F24" s="13">
        <v>2</v>
      </c>
      <c r="G24" s="14">
        <f ca="1">ROUND(SUM(INDIRECT(ADDRESS(ROW()+(-2), COLUMN()+(1), 1)),INDIRECT(ADDRESS(ROW()+(-6), COLUMN()+(1), 1)),INDIRECT(ADDRESS(ROW()+(-9), COLUMN()+(1), 1))), 2)</f>
        <v>289986</v>
      </c>
      <c r="H24" s="14">
        <f ca="1">ROUND(INDIRECT(ADDRESS(ROW()+(0), COLUMN()+(-2), 1))*INDIRECT(ADDRESS(ROW()+(0), COLUMN()+(-1), 1))/100, 2)</f>
        <v>5799.72</v>
      </c>
    </row>
    <row r="25" spans="1:8" ht="13.50" thickBot="1" customHeight="1">
      <c r="A25" s="21" t="s">
        <v>44</v>
      </c>
      <c r="B25" s="21"/>
      <c r="C25" s="22"/>
      <c r="D25" s="22"/>
      <c r="E25" s="23"/>
      <c r="F25" s="24" t="s">
        <v>45</v>
      </c>
      <c r="G25" s="25"/>
      <c r="H25" s="26">
        <f ca="1">ROUND(SUM(INDIRECT(ADDRESS(ROW()+(-1), COLUMN()+(0), 1)),INDIRECT(ADDRESS(ROW()+(-3), COLUMN()+(0), 1)),INDIRECT(ADDRESS(ROW()+(-7), COLUMN()+(0), 1)),INDIRECT(ADDRESS(ROW()+(-10), COLUMN()+(0), 1))), 2)</f>
        <v>295786</v>
      </c>
    </row>
  </sheetData>
  <mergeCells count="4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F15:G15"/>
    <mergeCell ref="A16:B16"/>
    <mergeCell ref="C16:D16"/>
    <mergeCell ref="E16:F16"/>
    <mergeCell ref="A17:B17"/>
    <mergeCell ref="C17:D17"/>
    <mergeCell ref="A18:B18"/>
    <mergeCell ref="C18:D18"/>
    <mergeCell ref="F18:G18"/>
    <mergeCell ref="A19:B19"/>
    <mergeCell ref="C19:D19"/>
    <mergeCell ref="E19:F19"/>
    <mergeCell ref="A20:B20"/>
    <mergeCell ref="C20:D20"/>
    <mergeCell ref="A21:B21"/>
    <mergeCell ref="C21:D21"/>
    <mergeCell ref="A22:B22"/>
    <mergeCell ref="C22:D22"/>
    <mergeCell ref="F22:G22"/>
    <mergeCell ref="A23:B23"/>
    <mergeCell ref="C23:D23"/>
    <mergeCell ref="E23:F23"/>
    <mergeCell ref="A24:B24"/>
    <mergeCell ref="C24:D24"/>
    <mergeCell ref="A25:E25"/>
    <mergeCell ref="F25:G25"/>
  </mergeCells>
  <pageMargins left="0.147638" right="0.147638" top="0.206693" bottom="0.206693" header="0.0" footer="0.0"/>
  <pageSetup paperSize="9" orientation="portrait"/>
  <rowBreaks count="0" manualBreakCount="0">
    </rowBreaks>
</worksheet>
</file>