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<sst xmlns="http://schemas.openxmlformats.org/spreadsheetml/2006/main" count="70" uniqueCount="70">
  <si>
    <t xml:space="preserve"/>
  </si>
  <si>
    <t xml:space="preserve">FCB010</t>
  </si>
  <si>
    <t xml:space="preserve">m</t>
  </si>
  <si>
    <t xml:space="preserve">Dintel de mampostería reforzada de bloques en "U" de concreto, para revestir.</t>
  </si>
  <si>
    <r>
      <rPr>
        <sz val="8.25"/>
        <color rgb="FF000000"/>
        <rFont val="Arial"/>
        <family val="2"/>
      </rPr>
      <t xml:space="preserve">Dintel de 20 cm de espesor, de mampostería reforzada de bloques en "U" de concreto, lisos, color gris, 40x20x20 cm, resistencia normalizada R10 (10 N/mm²), para revestir, recibidos con mortero de cemento confeccionado en obra, con 300 kg/m³ de cemento, color gris, dosificación 1:5, suministrado en sacos; con refuerzo de mortero de relleno, f'c=100 kg/cm² (10 MPa), clase de exposición F0 S0 P0 C0, tamaño máximo del agregado 12,5 mm, manejabilidad fluida, preparado en obra, fundido con medios manuales, y acero Grado 60 (fy=4200 kg/cm²), cuantía 4,3 kg/m; montaje y desmontaje de apeo compuesto por 2 puntales metálicos telescópicos, amortizables en 150 usos y tablones de madera de pino, amortizables en 10 usos. El precio incluye el figurado del acero (corte y doblez) en el área de trabajo, en obra y el armado en el lugar definitivo de su colocación en obra.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</si>
  <si>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</si>
  <si>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</si>
  <si>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</si>
  <si>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</si>
  <si>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</si>
  <si>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</si>
  <si>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</si>
  <si>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mt02bhp020f</t>
  </si>
  <si>
    <t xml:space="preserve">Ud</t>
  </si>
  <si>
    <t xml:space="preserve">Bloque en "U" de concreto, liso, color gris, 40x20x20 cm, resistencia normalizada R10 (10 N/mm²), para revestir.</t>
  </si>
  <si>
    <t xml:space="preserve">mt01arg005a</t>
  </si>
  <si>
    <t xml:space="preserve">t</t>
  </si>
  <si>
    <t xml:space="preserve">Arena de cantera, para mortero preparado en obra.</t>
  </si>
  <si>
    <t xml:space="preserve">mt08aaa010a</t>
  </si>
  <si>
    <t xml:space="preserve">m³</t>
  </si>
  <si>
    <t xml:space="preserve">Agua.</t>
  </si>
  <si>
    <t xml:space="preserve">mt08cem000d</t>
  </si>
  <si>
    <t xml:space="preserve">kg</t>
  </si>
  <si>
    <t xml:space="preserve">Cemento gris en sacos.</t>
  </si>
  <si>
    <t xml:space="preserve">mt07aco060a</t>
  </si>
  <si>
    <t xml:space="preserve">kg</t>
  </si>
  <si>
    <t xml:space="preserve">Acero en barras corrugadas, Grado 60 (fy=4200 kg/cm²), de varios diámetros, según NTC 2289 y ASTM A 706.</t>
  </si>
  <si>
    <t xml:space="preserve">mt08var050</t>
  </si>
  <si>
    <t xml:space="preserve">kg</t>
  </si>
  <si>
    <t xml:space="preserve">Alambre galvanizado para atar, de 1,30 mm de diámetro.</t>
  </si>
  <si>
    <t xml:space="preserve">mt01arg000d</t>
  </si>
  <si>
    <t xml:space="preserve">m³</t>
  </si>
  <si>
    <t xml:space="preserve">Arena cribada.</t>
  </si>
  <si>
    <t xml:space="preserve">mt01arg001de</t>
  </si>
  <si>
    <t xml:space="preserve">m³</t>
  </si>
  <si>
    <t xml:space="preserve">Agregado grueso homogeneizado, de tamaño máximo 12,5 mm.</t>
  </si>
  <si>
    <t xml:space="preserve">mt50spa050m</t>
  </si>
  <si>
    <t xml:space="preserve">m³</t>
  </si>
  <si>
    <t xml:space="preserve">Tablón de madera de pino, dimensiones 20x7,2 cm.</t>
  </si>
  <si>
    <t xml:space="preserve">mt50spa101</t>
  </si>
  <si>
    <t xml:space="preserve">kg</t>
  </si>
  <si>
    <t xml:space="preserve">Clavos de acero.</t>
  </si>
  <si>
    <t xml:space="preserve">mt50spa081a</t>
  </si>
  <si>
    <t xml:space="preserve">Ud</t>
  </si>
  <si>
    <t xml:space="preserve">Puntal metálico telescópico, de hasta 3 m de altura.</t>
  </si>
  <si>
    <t xml:space="preserve">Subtotal materiales:</t>
  </si>
  <si>
    <t xml:space="preserve">Equipo</t>
  </si>
  <si>
    <t xml:space="preserve">mq06hor010</t>
  </si>
  <si>
    <t xml:space="preserve">h</t>
  </si>
  <si>
    <t xml:space="preserve">Concretera eléctrica con una capacidad de amasado de 160 l.</t>
  </si>
  <si>
    <t xml:space="preserve">Subtotal equipo:</t>
  </si>
  <si>
    <t xml:space="preserve">Mano de obra</t>
  </si>
  <si>
    <t xml:space="preserve">mo021</t>
  </si>
  <si>
    <t xml:space="preserve">h</t>
  </si>
  <si>
    <t xml:space="preserve">Oficial 1ª obra gris.</t>
  </si>
  <si>
    <t xml:space="preserve">mo114</t>
  </si>
  <si>
    <t xml:space="preserve">h</t>
  </si>
  <si>
    <t xml:space="preserve">Peón de obra gris.</t>
  </si>
  <si>
    <t xml:space="preserve">mo043</t>
  </si>
  <si>
    <t xml:space="preserve">h</t>
  </si>
  <si>
    <t xml:space="preserve">Oficial 1ª armador de concreto.</t>
  </si>
  <si>
    <t xml:space="preserve">mo090</t>
  </si>
  <si>
    <t xml:space="preserve">h</t>
  </si>
  <si>
    <t xml:space="preserve">Ayudante armador de concreto.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</si>
  <si>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</si>
  <si>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</si>
  <si>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</si>
  <si>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</si>
  <si>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$ 2.051,86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</si>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</sst>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7.14" customWidth="1"/>
    <col min="4" max="4" width="69.19" customWidth="1"/>
    <col min="5" max="5" width="10.20" customWidth="1"/>
    <col min="6" max="6" width="15.81" customWidth="1"/>
    <col min="7" max="7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76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1">
        <v>2.625</v>
      </c>
      <c r="F10" s="12">
        <v>7628.21</v>
      </c>
      <c r="G10" s="12">
        <f ca="1">ROUND(INDIRECT(ADDRESS(ROW()+(0), COLUMN()+(-2), 1))*INDIRECT(ADDRESS(ROW()+(0), COLUMN()+(-1), 1)), 2)</f>
        <v>20024</v>
      </c>
    </row>
    <row r="11" spans="1:7" ht="13.50" thickBot="1" customHeight="1">
      <c r="A11" s="1" t="s">
        <v>15</v>
      </c>
      <c r="B11" s="1"/>
      <c r="C11" s="10" t="s">
        <v>16</v>
      </c>
      <c r="D11" s="1" t="s">
        <v>17</v>
      </c>
      <c r="E11" s="11">
        <v>0.001</v>
      </c>
      <c r="F11" s="12">
        <v>61711</v>
      </c>
      <c r="G11" s="12">
        <f ca="1">ROUND(INDIRECT(ADDRESS(ROW()+(0), COLUMN()+(-2), 1))*INDIRECT(ADDRESS(ROW()+(0), COLUMN()+(-1), 1)), 2)</f>
        <v>61.71</v>
      </c>
    </row>
    <row r="12" spans="1:7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0.009</v>
      </c>
      <c r="F12" s="12">
        <v>4983.82</v>
      </c>
      <c r="G12" s="12">
        <f ca="1">ROUND(INDIRECT(ADDRESS(ROW()+(0), COLUMN()+(-2), 1))*INDIRECT(ADDRESS(ROW()+(0), COLUMN()+(-1), 1)), 2)</f>
        <v>44.85</v>
      </c>
    </row>
    <row r="13" spans="1:7" ht="13.50" thickBot="1" customHeight="1">
      <c r="A13" s="1" t="s">
        <v>21</v>
      </c>
      <c r="B13" s="1"/>
      <c r="C13" s="10" t="s">
        <v>22</v>
      </c>
      <c r="D13" s="1" t="s">
        <v>23</v>
      </c>
      <c r="E13" s="11">
        <v>5.929</v>
      </c>
      <c r="F13" s="12">
        <v>734.29</v>
      </c>
      <c r="G13" s="12">
        <f ca="1">ROUND(INDIRECT(ADDRESS(ROW()+(0), COLUMN()+(-2), 1))*INDIRECT(ADDRESS(ROW()+(0), COLUMN()+(-1), 1)), 2)</f>
        <v>4353.61</v>
      </c>
    </row>
    <row r="14" spans="1:7" ht="24.00" thickBot="1" customHeight="1">
      <c r="A14" s="1" t="s">
        <v>24</v>
      </c>
      <c r="B14" s="1"/>
      <c r="C14" s="10" t="s">
        <v>25</v>
      </c>
      <c r="D14" s="1" t="s">
        <v>26</v>
      </c>
      <c r="E14" s="11">
        <v>4.515</v>
      </c>
      <c r="F14" s="12">
        <v>3149.64</v>
      </c>
      <c r="G14" s="12">
        <f ca="1">ROUND(INDIRECT(ADDRESS(ROW()+(0), COLUMN()+(-2), 1))*INDIRECT(ADDRESS(ROW()+(0), COLUMN()+(-1), 1)), 2)</f>
        <v>14220.6</v>
      </c>
    </row>
    <row r="15" spans="1:7" ht="13.50" thickBot="1" customHeight="1">
      <c r="A15" s="1" t="s">
        <v>27</v>
      </c>
      <c r="B15" s="1"/>
      <c r="C15" s="10" t="s">
        <v>28</v>
      </c>
      <c r="D15" s="1" t="s">
        <v>29</v>
      </c>
      <c r="E15" s="11">
        <v>0.108</v>
      </c>
      <c r="F15" s="12">
        <v>4983.82</v>
      </c>
      <c r="G15" s="12">
        <f ca="1">ROUND(INDIRECT(ADDRESS(ROW()+(0), COLUMN()+(-2), 1))*INDIRECT(ADDRESS(ROW()+(0), COLUMN()+(-1), 1)), 2)</f>
        <v>538.25</v>
      </c>
    </row>
    <row r="16" spans="1:7" ht="13.50" thickBot="1" customHeight="1">
      <c r="A16" s="1" t="s">
        <v>30</v>
      </c>
      <c r="B16" s="1"/>
      <c r="C16" s="10" t="s">
        <v>31</v>
      </c>
      <c r="D16" s="1" t="s">
        <v>32</v>
      </c>
      <c r="E16" s="11">
        <v>0.015</v>
      </c>
      <c r="F16" s="12">
        <v>106280</v>
      </c>
      <c r="G16" s="12">
        <f ca="1">ROUND(INDIRECT(ADDRESS(ROW()+(0), COLUMN()+(-2), 1))*INDIRECT(ADDRESS(ROW()+(0), COLUMN()+(-1), 1)), 2)</f>
        <v>1594.2</v>
      </c>
    </row>
    <row r="17" spans="1:7" ht="13.50" thickBot="1" customHeight="1">
      <c r="A17" s="1" t="s">
        <v>33</v>
      </c>
      <c r="B17" s="1"/>
      <c r="C17" s="10" t="s">
        <v>34</v>
      </c>
      <c r="D17" s="1" t="s">
        <v>35</v>
      </c>
      <c r="E17" s="11">
        <v>0.026</v>
      </c>
      <c r="F17" s="12">
        <v>76933.1</v>
      </c>
      <c r="G17" s="12">
        <f ca="1">ROUND(INDIRECT(ADDRESS(ROW()+(0), COLUMN()+(-2), 1))*INDIRECT(ADDRESS(ROW()+(0), COLUMN()+(-1), 1)), 2)</f>
        <v>2000.26</v>
      </c>
    </row>
    <row r="18" spans="1:7" ht="13.50" thickBot="1" customHeight="1">
      <c r="A18" s="1" t="s">
        <v>36</v>
      </c>
      <c r="B18" s="1"/>
      <c r="C18" s="10" t="s">
        <v>37</v>
      </c>
      <c r="D18" s="1" t="s">
        <v>38</v>
      </c>
      <c r="E18" s="11">
        <v>0.003</v>
      </c>
      <c r="F18" s="12">
        <v>1.45926e+06</v>
      </c>
      <c r="G18" s="12">
        <f ca="1">ROUND(INDIRECT(ADDRESS(ROW()+(0), COLUMN()+(-2), 1))*INDIRECT(ADDRESS(ROW()+(0), COLUMN()+(-1), 1)), 2)</f>
        <v>4377.79</v>
      </c>
    </row>
    <row r="19" spans="1:7" ht="13.50" thickBot="1" customHeight="1">
      <c r="A19" s="1" t="s">
        <v>39</v>
      </c>
      <c r="B19" s="1"/>
      <c r="C19" s="10" t="s">
        <v>40</v>
      </c>
      <c r="D19" s="1" t="s">
        <v>41</v>
      </c>
      <c r="E19" s="11">
        <v>0.05</v>
      </c>
      <c r="F19" s="12">
        <v>6219.81</v>
      </c>
      <c r="G19" s="12">
        <f ca="1">ROUND(INDIRECT(ADDRESS(ROW()+(0), COLUMN()+(-2), 1))*INDIRECT(ADDRESS(ROW()+(0), COLUMN()+(-1), 1)), 2)</f>
        <v>310.99</v>
      </c>
    </row>
    <row r="20" spans="1:7" ht="13.50" thickBot="1" customHeight="1">
      <c r="A20" s="1" t="s">
        <v>42</v>
      </c>
      <c r="B20" s="1"/>
      <c r="C20" s="10" t="s">
        <v>43</v>
      </c>
      <c r="D20" s="1" t="s">
        <v>44</v>
      </c>
      <c r="E20" s="13">
        <v>0.013</v>
      </c>
      <c r="F20" s="14">
        <v>63968.3</v>
      </c>
      <c r="G20" s="14">
        <f ca="1">ROUND(INDIRECT(ADDRESS(ROW()+(0), COLUMN()+(-2), 1))*INDIRECT(ADDRESS(ROW()+(0), COLUMN()+(-1), 1)), 2)</f>
        <v>831.59</v>
      </c>
    </row>
    <row r="21" spans="1:7" ht="13.50" thickBot="1" customHeight="1">
      <c r="A21" s="15"/>
      <c r="B21" s="15"/>
      <c r="C21" s="15"/>
      <c r="D21" s="15"/>
      <c r="E21" s="9" t="s">
        <v>45</v>
      </c>
      <c r="F21" s="9"/>
      <c r="G21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1))), 2)</f>
        <v>48357.9</v>
      </c>
    </row>
    <row r="22" spans="1:7" ht="13.50" thickBot="1" customHeight="1">
      <c r="A22" s="15">
        <v>2</v>
      </c>
      <c r="B22" s="15"/>
      <c r="C22" s="15"/>
      <c r="D22" s="18" t="s">
        <v>46</v>
      </c>
      <c r="E22" s="18"/>
      <c r="F22" s="15"/>
      <c r="G22" s="15"/>
    </row>
    <row r="23" spans="1:7" ht="13.50" thickBot="1" customHeight="1">
      <c r="A23" s="1" t="s">
        <v>47</v>
      </c>
      <c r="B23" s="1"/>
      <c r="C23" s="10" t="s">
        <v>48</v>
      </c>
      <c r="D23" s="1" t="s">
        <v>49</v>
      </c>
      <c r="E23" s="13">
        <v>0.021</v>
      </c>
      <c r="F23" s="14">
        <v>11514.6</v>
      </c>
      <c r="G23" s="14">
        <f ca="1">ROUND(INDIRECT(ADDRESS(ROW()+(0), COLUMN()+(-2), 1))*INDIRECT(ADDRESS(ROW()+(0), COLUMN()+(-1), 1)), 2)</f>
        <v>241.81</v>
      </c>
    </row>
    <row r="24" spans="1:7" ht="13.50" thickBot="1" customHeight="1">
      <c r="A24" s="15"/>
      <c r="B24" s="15"/>
      <c r="C24" s="15"/>
      <c r="D24" s="15"/>
      <c r="E24" s="9" t="s">
        <v>50</v>
      </c>
      <c r="F24" s="9"/>
      <c r="G24" s="17">
        <f ca="1">ROUND(SUM(INDIRECT(ADDRESS(ROW()+(-1), COLUMN()+(0), 1))), 2)</f>
        <v>241.81</v>
      </c>
    </row>
    <row r="25" spans="1:7" ht="13.50" thickBot="1" customHeight="1">
      <c r="A25" s="15">
        <v>3</v>
      </c>
      <c r="B25" s="15"/>
      <c r="C25" s="15"/>
      <c r="D25" s="18" t="s">
        <v>51</v>
      </c>
      <c r="E25" s="18"/>
      <c r="F25" s="15"/>
      <c r="G25" s="15"/>
    </row>
    <row r="26" spans="1:7" ht="13.50" thickBot="1" customHeight="1">
      <c r="A26" s="1" t="s">
        <v>52</v>
      </c>
      <c r="B26" s="1"/>
      <c r="C26" s="10" t="s">
        <v>53</v>
      </c>
      <c r="D26" s="1" t="s">
        <v>54</v>
      </c>
      <c r="E26" s="11">
        <v>0.18</v>
      </c>
      <c r="F26" s="12">
        <v>36735.6</v>
      </c>
      <c r="G26" s="12">
        <f ca="1">ROUND(INDIRECT(ADDRESS(ROW()+(0), COLUMN()+(-2), 1))*INDIRECT(ADDRESS(ROW()+(0), COLUMN()+(-1), 1)), 2)</f>
        <v>6612.4</v>
      </c>
    </row>
    <row r="27" spans="1:7" ht="13.50" thickBot="1" customHeight="1">
      <c r="A27" s="1" t="s">
        <v>55</v>
      </c>
      <c r="B27" s="1"/>
      <c r="C27" s="10" t="s">
        <v>56</v>
      </c>
      <c r="D27" s="1" t="s">
        <v>57</v>
      </c>
      <c r="E27" s="11">
        <v>0.18</v>
      </c>
      <c r="F27" s="12">
        <v>26456.3</v>
      </c>
      <c r="G27" s="12">
        <f ca="1">ROUND(INDIRECT(ADDRESS(ROW()+(0), COLUMN()+(-2), 1))*INDIRECT(ADDRESS(ROW()+(0), COLUMN()+(-1), 1)), 2)</f>
        <v>4762.14</v>
      </c>
    </row>
    <row r="28" spans="1:7" ht="13.50" thickBot="1" customHeight="1">
      <c r="A28" s="1" t="s">
        <v>58</v>
      </c>
      <c r="B28" s="1"/>
      <c r="C28" s="10" t="s">
        <v>59</v>
      </c>
      <c r="D28" s="1" t="s">
        <v>60</v>
      </c>
      <c r="E28" s="11">
        <v>0.106</v>
      </c>
      <c r="F28" s="12">
        <v>38230.4</v>
      </c>
      <c r="G28" s="12">
        <f ca="1">ROUND(INDIRECT(ADDRESS(ROW()+(0), COLUMN()+(-2), 1))*INDIRECT(ADDRESS(ROW()+(0), COLUMN()+(-1), 1)), 2)</f>
        <v>4052.43</v>
      </c>
    </row>
    <row r="29" spans="1:7" ht="13.50" thickBot="1" customHeight="1">
      <c r="A29" s="1" t="s">
        <v>61</v>
      </c>
      <c r="B29" s="1"/>
      <c r="C29" s="10" t="s">
        <v>62</v>
      </c>
      <c r="D29" s="1" t="s">
        <v>63</v>
      </c>
      <c r="E29" s="13">
        <v>0.106</v>
      </c>
      <c r="F29" s="14">
        <v>28560.5</v>
      </c>
      <c r="G29" s="14">
        <f ca="1">ROUND(INDIRECT(ADDRESS(ROW()+(0), COLUMN()+(-2), 1))*INDIRECT(ADDRESS(ROW()+(0), COLUMN()+(-1), 1)), 2)</f>
        <v>3027.41</v>
      </c>
    </row>
    <row r="30" spans="1:7" ht="13.50" thickBot="1" customHeight="1">
      <c r="A30" s="15"/>
      <c r="B30" s="15"/>
      <c r="C30" s="15"/>
      <c r="D30" s="15"/>
      <c r="E30" s="9" t="s">
        <v>64</v>
      </c>
      <c r="F30" s="9"/>
      <c r="G30" s="17">
        <f ca="1">ROUND(SUM(INDIRECT(ADDRESS(ROW()+(-1), COLUMN()+(0), 1)),INDIRECT(ADDRESS(ROW()+(-2), COLUMN()+(0), 1)),INDIRECT(ADDRESS(ROW()+(-3), COLUMN()+(0), 1)),INDIRECT(ADDRESS(ROW()+(-4), COLUMN()+(0), 1))), 2)</f>
        <v>18454.4</v>
      </c>
    </row>
    <row r="31" spans="1:7" ht="13.50" thickBot="1" customHeight="1">
      <c r="A31" s="15">
        <v>4</v>
      </c>
      <c r="B31" s="15"/>
      <c r="C31" s="15"/>
      <c r="D31" s="18" t="s">
        <v>65</v>
      </c>
      <c r="E31" s="18"/>
      <c r="F31" s="15"/>
      <c r="G31" s="15"/>
    </row>
    <row r="32" spans="1:7" ht="13.50" thickBot="1" customHeight="1">
      <c r="A32" s="19"/>
      <c r="B32" s="19"/>
      <c r="C32" s="20" t="s">
        <v>66</v>
      </c>
      <c r="D32" s="19" t="s">
        <v>67</v>
      </c>
      <c r="E32" s="13">
        <v>2</v>
      </c>
      <c r="F32" s="14">
        <f ca="1">ROUND(SUM(INDIRECT(ADDRESS(ROW()+(-2), COLUMN()+(1), 1)),INDIRECT(ADDRESS(ROW()+(-8), COLUMN()+(1), 1)),INDIRECT(ADDRESS(ROW()+(-11), COLUMN()+(1), 1))), 2)</f>
        <v>67054.1</v>
      </c>
      <c r="G32" s="14">
        <f ca="1">ROUND(INDIRECT(ADDRESS(ROW()+(0), COLUMN()+(-2), 1))*INDIRECT(ADDRESS(ROW()+(0), COLUMN()+(-1), 1))/100, 2)</f>
        <v>1341.08</v>
      </c>
    </row>
    <row r="33" spans="1:7" ht="13.50" thickBot="1" customHeight="1">
      <c r="A33" s="21" t="s">
        <v>68</v>
      </c>
      <c r="B33" s="21"/>
      <c r="C33" s="22"/>
      <c r="D33" s="23"/>
      <c r="E33" s="24" t="s">
        <v>69</v>
      </c>
      <c r="F33" s="25"/>
      <c r="G33" s="26">
        <f ca="1">ROUND(SUM(INDIRECT(ADDRESS(ROW()+(-1), COLUMN()+(0), 1)),INDIRECT(ADDRESS(ROW()+(-3), COLUMN()+(0), 1)),INDIRECT(ADDRESS(ROW()+(-9), COLUMN()+(0), 1)),INDIRECT(ADDRESS(ROW()+(-12), COLUMN()+(0), 1))), 2)</f>
        <v>68395.2</v>
      </c>
    </row>
  </sheetData>
  <mergeCells count="37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E21:F21"/>
    <mergeCell ref="A22:B22"/>
    <mergeCell ref="D22:E22"/>
    <mergeCell ref="A23:B23"/>
    <mergeCell ref="A24:B24"/>
    <mergeCell ref="E24:F24"/>
    <mergeCell ref="A25:B25"/>
    <mergeCell ref="D25:E25"/>
    <mergeCell ref="A26:B26"/>
    <mergeCell ref="A27:B27"/>
    <mergeCell ref="A28:B28"/>
    <mergeCell ref="A29:B29"/>
    <mergeCell ref="A30:B30"/>
    <mergeCell ref="E30:F30"/>
    <mergeCell ref="A31:B31"/>
    <mergeCell ref="D31:E31"/>
    <mergeCell ref="A32:B32"/>
    <mergeCell ref="A33:D33"/>
    <mergeCell ref="E33:F33"/>
  </mergeCells>
  <pageMargins left="0.147638" right="0.147638" top="0.206693" bottom="0.206693" header="0.0" footer="0.0"/>
  <pageSetup paperSize="9" orientation="portrait"/>
  <rowBreaks count="0" manualBreakCount="0">
    </rowBreaks>
</worksheet>
</file>