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<sst xmlns="http://schemas.openxmlformats.org/spreadsheetml/2006/main" count="76" uniqueCount="76">
  <si>
    <t xml:space="preserve"/>
  </si>
  <si>
    <t xml:space="preserve">EPF010</t>
  </si>
  <si>
    <t xml:space="preserve">m²</t>
  </si>
  <si>
    <t xml:space="preserve">Losa de placas alveolares prefabricadas de concreto pretensado.</t>
  </si>
  <si>
    <r>
      <rPr>
        <sz val="8.25"/>
        <color rgb="FF000000"/>
        <rFont val="Arial"/>
        <family val="2"/>
      </rPr>
      <t xml:space="preserve">Losa de 20 cm de canto, realizada con placas alveolares prefabricadas de concreto pretensado, de 20 cm de canto y 120 cm de anchura, con momento flector último de 17 kN·m/m, con altura libre de planta de hasta 3 m, apoyada directamente sobre vigas de canto o muros portantes; relleno de juntas entre placas alveolares y zonas de enlace con apoyos, realizados con concreto f'c=210 kg/cm² (21 MPa), clase de exposición F0 S0 P0 C0, tamaño máximo del agregado 12,5 mm, manejabilidad blanda, preparado en obra, y fundido con medios manuales, y acero Grado 60 (fy=4200 kg/cm²) en zona de negativos, con una cuantía aproximada de 4 kg/m². Incluso piezas de acero S275JR tipo Omega, en posición invertida, laminado en caliente, con recubrimiento galvanizado, 1 kg/m², para el apoyo de las placas en los huecos de la losa y alambre de atar. El precio incluye el figurado del acero (corte y doblez) en el área de trabajo, en obra y el armado en el lugar definitivo de su colocación en obra, pero no incluye los apoyos ni las columnas.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</si>
  <si>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</si>
  <si>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</si>
  <si>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</si>
  <si>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</si>
  <si>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</si>
  <si>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</si>
  <si>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</si>
  <si>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mt07pha020cd1c</t>
  </si>
  <si>
    <t xml:space="preserve">m²</t>
  </si>
  <si>
    <t xml:space="preserve">Placa alveolar prefabricada de concreto pretensado de 20 cm de canto y 120 cm de anchura, con junta lateral abierta superiormente, momento flector último de 17 kN·m por m de ancho.</t>
  </si>
  <si>
    <t xml:space="preserve">mt07ala000ha</t>
  </si>
  <si>
    <t xml:space="preserve">kg</t>
  </si>
  <si>
    <t xml:space="preserve">Acero laminado A 572 Grado 42, en perfiles laminados en caliente, según ASTM A 572, piezas simples, para aplicaciones estructurales, acabado con imprimación antioxidante. Trabajado y montado en taller, para colocar en obra.</t>
  </si>
  <si>
    <t xml:space="preserve">mt07aco060a</t>
  </si>
  <si>
    <t xml:space="preserve">kg</t>
  </si>
  <si>
    <t xml:space="preserve">Acero en barras corrugadas, Grado 60 (fy=4200 kg/cm²), de varios diámetros, según NTC 2289 y ASTM A 706.</t>
  </si>
  <si>
    <t xml:space="preserve">mt08var050</t>
  </si>
  <si>
    <t xml:space="preserve">kg</t>
  </si>
  <si>
    <t xml:space="preserve">Alambre galvanizado para atar, de 1,30 mm de diámetro.</t>
  </si>
  <si>
    <t xml:space="preserve">mt08aaa010a</t>
  </si>
  <si>
    <t xml:space="preserve">m³</t>
  </si>
  <si>
    <t xml:space="preserve">Agua.</t>
  </si>
  <si>
    <t xml:space="preserve">mt01arg000d</t>
  </si>
  <si>
    <t xml:space="preserve">m³</t>
  </si>
  <si>
    <t xml:space="preserve">Arena cribada.</t>
  </si>
  <si>
    <t xml:space="preserve">mt01arg001de</t>
  </si>
  <si>
    <t xml:space="preserve">m³</t>
  </si>
  <si>
    <t xml:space="preserve">Agregado grueso homogeneizado, de tamaño máximo 12,5 mm.</t>
  </si>
  <si>
    <t xml:space="preserve">mt08cem000d</t>
  </si>
  <si>
    <t xml:space="preserve">kg</t>
  </si>
  <si>
    <t xml:space="preserve">Cemento gris en sacos.</t>
  </si>
  <si>
    <t xml:space="preserve">mt08adt030</t>
  </si>
  <si>
    <t xml:space="preserve">l</t>
  </si>
  <si>
    <t xml:space="preserve">Aditivo plastificante para la reducción del agua de amasado del concreto.</t>
  </si>
  <si>
    <t xml:space="preserve">Subtotal materiales:</t>
  </si>
  <si>
    <t xml:space="preserve">Equipo</t>
  </si>
  <si>
    <t xml:space="preserve">mq07gte010c</t>
  </si>
  <si>
    <t xml:space="preserve">h</t>
  </si>
  <si>
    <t xml:space="preserve">Grúa autopropulsada de brazo telescópico con una capacidad de elevación de 30 t y 27 m de altura máxima de trabajo.</t>
  </si>
  <si>
    <t xml:space="preserve">Subtotal equipo:</t>
  </si>
  <si>
    <t xml:space="preserve">Mano de obra</t>
  </si>
  <si>
    <t xml:space="preserve">mo046</t>
  </si>
  <si>
    <t xml:space="preserve">h</t>
  </si>
  <si>
    <t xml:space="preserve">Oficial 1ª montador de estructura prefabricada de concreto.</t>
  </si>
  <si>
    <t xml:space="preserve">mo093</t>
  </si>
  <si>
    <t xml:space="preserve">h</t>
  </si>
  <si>
    <t xml:space="preserve">Ayudante montador de estructura prefabricada de concreto.</t>
  </si>
  <si>
    <t xml:space="preserve">mo043</t>
  </si>
  <si>
    <t xml:space="preserve">h</t>
  </si>
  <si>
    <t xml:space="preserve">Oficial 1ª armador de concreto.</t>
  </si>
  <si>
    <t xml:space="preserve">mo090</t>
  </si>
  <si>
    <t xml:space="preserve">h</t>
  </si>
  <si>
    <t xml:space="preserve">Ayudante armador de concreto.</t>
  </si>
  <si>
    <t xml:space="preserve">mo113</t>
  </si>
  <si>
    <t xml:space="preserve">h</t>
  </si>
  <si>
    <t xml:space="preserve">Peón de obra blanca.</t>
  </si>
  <si>
    <t xml:space="preserve">mo112</t>
  </si>
  <si>
    <t xml:space="preserve">h</t>
  </si>
  <si>
    <t xml:space="preserve">Ayudante entendido.</t>
  </si>
  <si>
    <t xml:space="preserve">mo045</t>
  </si>
  <si>
    <t xml:space="preserve">h</t>
  </si>
  <si>
    <t xml:space="preserve">Oficial 1ª cementador de concreto armado.</t>
  </si>
  <si>
    <t xml:space="preserve">mo092</t>
  </si>
  <si>
    <t xml:space="preserve">h</t>
  </si>
  <si>
    <t xml:space="preserve">Ayudante cementador de concreto armado.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</si>
  <si>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</si>
  <si>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</si>
  <si>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</si>
  <si>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</si>
  <si>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$ 15.931,84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</si>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</sst>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1.53" customWidth="1"/>
    <col min="4" max="4" width="7.65" customWidth="1"/>
    <col min="5" max="5" width="65.79" customWidth="1"/>
    <col min="6" max="6" width="11.05" customWidth="1"/>
    <col min="7" max="7" width="14.96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87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128732</v>
      </c>
      <c r="H10" s="12">
        <f ca="1">ROUND(INDIRECT(ADDRESS(ROW()+(0), COLUMN()+(-2), 1))*INDIRECT(ADDRESS(ROW()+(0), COLUMN()+(-1), 1)), 2)</f>
        <v>128732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3186.11</v>
      </c>
      <c r="H11" s="12">
        <f ca="1">ROUND(INDIRECT(ADDRESS(ROW()+(0), COLUMN()+(-2), 1))*INDIRECT(ADDRESS(ROW()+(0), COLUMN()+(-1), 1)), 2)</f>
        <v>3186.11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4.2</v>
      </c>
      <c r="G12" s="12">
        <v>2109.85</v>
      </c>
      <c r="H12" s="12">
        <f ca="1">ROUND(INDIRECT(ADDRESS(ROW()+(0), COLUMN()+(-2), 1))*INDIRECT(ADDRESS(ROW()+(0), COLUMN()+(-1), 1)), 2)</f>
        <v>8861.37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0.056</v>
      </c>
      <c r="G13" s="12">
        <v>3289.66</v>
      </c>
      <c r="H13" s="12">
        <f ca="1">ROUND(INDIRECT(ADDRESS(ROW()+(0), COLUMN()+(-2), 1))*INDIRECT(ADDRESS(ROW()+(0), COLUMN()+(-1), 1)), 2)</f>
        <v>184.22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0.002</v>
      </c>
      <c r="G14" s="12">
        <v>3289.66</v>
      </c>
      <c r="H14" s="12">
        <f ca="1">ROUND(INDIRECT(ADDRESS(ROW()+(0), COLUMN()+(-2), 1))*INDIRECT(ADDRESS(ROW()+(0), COLUMN()+(-1), 1)), 2)</f>
        <v>6.58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0.006</v>
      </c>
      <c r="G15" s="12">
        <v>77925</v>
      </c>
      <c r="H15" s="12">
        <f ca="1">ROUND(INDIRECT(ADDRESS(ROW()+(0), COLUMN()+(-2), 1))*INDIRECT(ADDRESS(ROW()+(0), COLUMN()+(-1), 1)), 2)</f>
        <v>467.55</v>
      </c>
    </row>
    <row r="16" spans="1:8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0.009</v>
      </c>
      <c r="G16" s="12">
        <v>56407.7</v>
      </c>
      <c r="H16" s="12">
        <f ca="1">ROUND(INDIRECT(ADDRESS(ROW()+(0), COLUMN()+(-2), 1))*INDIRECT(ADDRESS(ROW()+(0), COLUMN()+(-1), 1)), 2)</f>
        <v>507.67</v>
      </c>
    </row>
    <row r="17" spans="1:8" ht="13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1">
        <v>3.763</v>
      </c>
      <c r="G17" s="12">
        <v>484.68</v>
      </c>
      <c r="H17" s="12">
        <f ca="1">ROUND(INDIRECT(ADDRESS(ROW()+(0), COLUMN()+(-2), 1))*INDIRECT(ADDRESS(ROW()+(0), COLUMN()+(-1), 1)), 2)</f>
        <v>1823.85</v>
      </c>
    </row>
    <row r="18" spans="1:8" ht="13.5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3">
        <v>0.019</v>
      </c>
      <c r="G18" s="14">
        <v>4908.66</v>
      </c>
      <c r="H18" s="14">
        <f ca="1">ROUND(INDIRECT(ADDRESS(ROW()+(0), COLUMN()+(-2), 1))*INDIRECT(ADDRESS(ROW()+(0), COLUMN()+(-1), 1)), 2)</f>
        <v>93.26</v>
      </c>
    </row>
    <row r="19" spans="1:8" ht="13.50" thickBot="1" customHeight="1">
      <c r="A19" s="15"/>
      <c r="B19" s="15"/>
      <c r="C19" s="15"/>
      <c r="D19" s="15"/>
      <c r="E19" s="15"/>
      <c r="F19" s="9" t="s">
        <v>39</v>
      </c>
      <c r="G19" s="9"/>
      <c r="H1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143862</v>
      </c>
    </row>
    <row r="20" spans="1:8" ht="13.50" thickBot="1" customHeight="1">
      <c r="A20" s="15">
        <v>2</v>
      </c>
      <c r="B20" s="15"/>
      <c r="C20" s="15"/>
      <c r="D20" s="15"/>
      <c r="E20" s="18" t="s">
        <v>40</v>
      </c>
      <c r="F20" s="18"/>
      <c r="G20" s="15"/>
      <c r="H20" s="15"/>
    </row>
    <row r="21" spans="1:8" ht="24.00" thickBot="1" customHeight="1">
      <c r="A21" s="1" t="s">
        <v>41</v>
      </c>
      <c r="B21" s="1"/>
      <c r="C21" s="1"/>
      <c r="D21" s="10" t="s">
        <v>42</v>
      </c>
      <c r="E21" s="1" t="s">
        <v>43</v>
      </c>
      <c r="F21" s="13">
        <v>0.185</v>
      </c>
      <c r="G21" s="14">
        <v>190960</v>
      </c>
      <c r="H21" s="14">
        <f ca="1">ROUND(INDIRECT(ADDRESS(ROW()+(0), COLUMN()+(-2), 1))*INDIRECT(ADDRESS(ROW()+(0), COLUMN()+(-1), 1)), 2)</f>
        <v>35327.7</v>
      </c>
    </row>
    <row r="22" spans="1:8" ht="13.50" thickBot="1" customHeight="1">
      <c r="A22" s="15"/>
      <c r="B22" s="15"/>
      <c r="C22" s="15"/>
      <c r="D22" s="15"/>
      <c r="E22" s="15"/>
      <c r="F22" s="9" t="s">
        <v>44</v>
      </c>
      <c r="G22" s="9"/>
      <c r="H22" s="17">
        <f ca="1">ROUND(SUM(INDIRECT(ADDRESS(ROW()+(-1), COLUMN()+(0), 1))), 2)</f>
        <v>35327.7</v>
      </c>
    </row>
    <row r="23" spans="1:8" ht="13.50" thickBot="1" customHeight="1">
      <c r="A23" s="15">
        <v>3</v>
      </c>
      <c r="B23" s="15"/>
      <c r="C23" s="15"/>
      <c r="D23" s="15"/>
      <c r="E23" s="18" t="s">
        <v>45</v>
      </c>
      <c r="F23" s="18"/>
      <c r="G23" s="15"/>
      <c r="H23" s="15"/>
    </row>
    <row r="24" spans="1:8" ht="13.50" thickBot="1" customHeight="1">
      <c r="A24" s="1" t="s">
        <v>46</v>
      </c>
      <c r="B24" s="1"/>
      <c r="C24" s="1"/>
      <c r="D24" s="10" t="s">
        <v>47</v>
      </c>
      <c r="E24" s="1" t="s">
        <v>48</v>
      </c>
      <c r="F24" s="11">
        <v>0.223</v>
      </c>
      <c r="G24" s="12">
        <v>28923.2</v>
      </c>
      <c r="H24" s="12">
        <f ca="1">ROUND(INDIRECT(ADDRESS(ROW()+(0), COLUMN()+(-2), 1))*INDIRECT(ADDRESS(ROW()+(0), COLUMN()+(-1), 1)), 2)</f>
        <v>6449.88</v>
      </c>
    </row>
    <row r="25" spans="1:8" ht="13.50" thickBot="1" customHeight="1">
      <c r="A25" s="1" t="s">
        <v>49</v>
      </c>
      <c r="B25" s="1"/>
      <c r="C25" s="1"/>
      <c r="D25" s="10" t="s">
        <v>50</v>
      </c>
      <c r="E25" s="1" t="s">
        <v>51</v>
      </c>
      <c r="F25" s="11">
        <v>0.223</v>
      </c>
      <c r="G25" s="12">
        <v>21607.4</v>
      </c>
      <c r="H25" s="12">
        <f ca="1">ROUND(INDIRECT(ADDRESS(ROW()+(0), COLUMN()+(-2), 1))*INDIRECT(ADDRESS(ROW()+(0), COLUMN()+(-1), 1)), 2)</f>
        <v>4818.45</v>
      </c>
    </row>
    <row r="26" spans="1:8" ht="13.50" thickBot="1" customHeight="1">
      <c r="A26" s="1" t="s">
        <v>52</v>
      </c>
      <c r="B26" s="1"/>
      <c r="C26" s="1"/>
      <c r="D26" s="10" t="s">
        <v>53</v>
      </c>
      <c r="E26" s="1" t="s">
        <v>54</v>
      </c>
      <c r="F26" s="11">
        <v>0.078</v>
      </c>
      <c r="G26" s="12">
        <v>28923.2</v>
      </c>
      <c r="H26" s="12">
        <f ca="1">ROUND(INDIRECT(ADDRESS(ROW()+(0), COLUMN()+(-2), 1))*INDIRECT(ADDRESS(ROW()+(0), COLUMN()+(-1), 1)), 2)</f>
        <v>2256.01</v>
      </c>
    </row>
    <row r="27" spans="1:8" ht="13.50" thickBot="1" customHeight="1">
      <c r="A27" s="1" t="s">
        <v>55</v>
      </c>
      <c r="B27" s="1"/>
      <c r="C27" s="1"/>
      <c r="D27" s="10" t="s">
        <v>56</v>
      </c>
      <c r="E27" s="1" t="s">
        <v>57</v>
      </c>
      <c r="F27" s="11">
        <v>0.072</v>
      </c>
      <c r="G27" s="12">
        <v>21607.4</v>
      </c>
      <c r="H27" s="12">
        <f ca="1">ROUND(INDIRECT(ADDRESS(ROW()+(0), COLUMN()+(-2), 1))*INDIRECT(ADDRESS(ROW()+(0), COLUMN()+(-1), 1)), 2)</f>
        <v>1555.73</v>
      </c>
    </row>
    <row r="28" spans="1:8" ht="13.50" thickBot="1" customHeight="1">
      <c r="A28" s="1" t="s">
        <v>58</v>
      </c>
      <c r="B28" s="1"/>
      <c r="C28" s="1"/>
      <c r="D28" s="10" t="s">
        <v>59</v>
      </c>
      <c r="E28" s="1" t="s">
        <v>60</v>
      </c>
      <c r="F28" s="11">
        <v>0.015</v>
      </c>
      <c r="G28" s="12">
        <v>20015.5</v>
      </c>
      <c r="H28" s="12">
        <f ca="1">ROUND(INDIRECT(ADDRESS(ROW()+(0), COLUMN()+(-2), 1))*INDIRECT(ADDRESS(ROW()+(0), COLUMN()+(-1), 1)), 2)</f>
        <v>300.23</v>
      </c>
    </row>
    <row r="29" spans="1:8" ht="13.50" thickBot="1" customHeight="1">
      <c r="A29" s="1" t="s">
        <v>61</v>
      </c>
      <c r="B29" s="1"/>
      <c r="C29" s="1"/>
      <c r="D29" s="10" t="s">
        <v>62</v>
      </c>
      <c r="E29" s="1" t="s">
        <v>63</v>
      </c>
      <c r="F29" s="11">
        <v>0.015</v>
      </c>
      <c r="G29" s="12">
        <v>20347.7</v>
      </c>
      <c r="H29" s="12">
        <f ca="1">ROUND(INDIRECT(ADDRESS(ROW()+(0), COLUMN()+(-2), 1))*INDIRECT(ADDRESS(ROW()+(0), COLUMN()+(-1), 1)), 2)</f>
        <v>305.22</v>
      </c>
    </row>
    <row r="30" spans="1:8" ht="13.50" thickBot="1" customHeight="1">
      <c r="A30" s="1" t="s">
        <v>64</v>
      </c>
      <c r="B30" s="1"/>
      <c r="C30" s="1"/>
      <c r="D30" s="10" t="s">
        <v>65</v>
      </c>
      <c r="E30" s="1" t="s">
        <v>66</v>
      </c>
      <c r="F30" s="11">
        <v>0.003</v>
      </c>
      <c r="G30" s="12">
        <v>28923.2</v>
      </c>
      <c r="H30" s="12">
        <f ca="1">ROUND(INDIRECT(ADDRESS(ROW()+(0), COLUMN()+(-2), 1))*INDIRECT(ADDRESS(ROW()+(0), COLUMN()+(-1), 1)), 2)</f>
        <v>86.77</v>
      </c>
    </row>
    <row r="31" spans="1:8" ht="13.50" thickBot="1" customHeight="1">
      <c r="A31" s="1" t="s">
        <v>67</v>
      </c>
      <c r="B31" s="1"/>
      <c r="C31" s="1"/>
      <c r="D31" s="10" t="s">
        <v>68</v>
      </c>
      <c r="E31" s="1" t="s">
        <v>69</v>
      </c>
      <c r="F31" s="13">
        <v>0.013</v>
      </c>
      <c r="G31" s="14">
        <v>21607.4</v>
      </c>
      <c r="H31" s="14">
        <f ca="1">ROUND(INDIRECT(ADDRESS(ROW()+(0), COLUMN()+(-2), 1))*INDIRECT(ADDRESS(ROW()+(0), COLUMN()+(-1), 1)), 2)</f>
        <v>280.9</v>
      </c>
    </row>
    <row r="32" spans="1:8" ht="13.50" thickBot="1" customHeight="1">
      <c r="A32" s="15"/>
      <c r="B32" s="15"/>
      <c r="C32" s="15"/>
      <c r="D32" s="15"/>
      <c r="E32" s="15"/>
      <c r="F32" s="9" t="s">
        <v>70</v>
      </c>
      <c r="G32" s="9"/>
      <c r="H32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16053.2</v>
      </c>
    </row>
    <row r="33" spans="1:8" ht="13.50" thickBot="1" customHeight="1">
      <c r="A33" s="15">
        <v>4</v>
      </c>
      <c r="B33" s="15"/>
      <c r="C33" s="15"/>
      <c r="D33" s="15"/>
      <c r="E33" s="18" t="s">
        <v>71</v>
      </c>
      <c r="F33" s="18"/>
      <c r="G33" s="15"/>
      <c r="H33" s="15"/>
    </row>
    <row r="34" spans="1:8" ht="13.50" thickBot="1" customHeight="1">
      <c r="A34" s="19"/>
      <c r="B34" s="19"/>
      <c r="C34" s="19"/>
      <c r="D34" s="20" t="s">
        <v>72</v>
      </c>
      <c r="E34" s="19" t="s">
        <v>73</v>
      </c>
      <c r="F34" s="13">
        <v>2</v>
      </c>
      <c r="G34" s="14">
        <f ca="1">ROUND(SUM(INDIRECT(ADDRESS(ROW()+(-2), COLUMN()+(1), 1)),INDIRECT(ADDRESS(ROW()+(-12), COLUMN()+(1), 1)),INDIRECT(ADDRESS(ROW()+(-15), COLUMN()+(1), 1))), 2)</f>
        <v>195243</v>
      </c>
      <c r="H34" s="14">
        <f ca="1">ROUND(INDIRECT(ADDRESS(ROW()+(0), COLUMN()+(-2), 1))*INDIRECT(ADDRESS(ROW()+(0), COLUMN()+(-1), 1))/100, 2)</f>
        <v>3904.86</v>
      </c>
    </row>
    <row r="35" spans="1:8" ht="13.50" thickBot="1" customHeight="1">
      <c r="A35" s="21" t="s">
        <v>74</v>
      </c>
      <c r="B35" s="21"/>
      <c r="C35" s="21"/>
      <c r="D35" s="22"/>
      <c r="E35" s="23"/>
      <c r="F35" s="24" t="s">
        <v>75</v>
      </c>
      <c r="G35" s="25"/>
      <c r="H35" s="26">
        <f ca="1">ROUND(SUM(INDIRECT(ADDRESS(ROW()+(-1), COLUMN()+(0), 1)),INDIRECT(ADDRESS(ROW()+(-3), COLUMN()+(0), 1)),INDIRECT(ADDRESS(ROW()+(-13), COLUMN()+(0), 1)),INDIRECT(ADDRESS(ROW()+(-16), COLUMN()+(0), 1))), 2)</f>
        <v>199148</v>
      </c>
    </row>
  </sheetData>
  <mergeCells count="39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F19:G19"/>
    <mergeCell ref="A20:C20"/>
    <mergeCell ref="E20:F20"/>
    <mergeCell ref="A21:C21"/>
    <mergeCell ref="A22:C22"/>
    <mergeCell ref="F22:G22"/>
    <mergeCell ref="A23:C23"/>
    <mergeCell ref="E23:F23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F32:G32"/>
    <mergeCell ref="A33:C33"/>
    <mergeCell ref="E33:F33"/>
    <mergeCell ref="A34:C34"/>
    <mergeCell ref="A35:E35"/>
    <mergeCell ref="F35:G35"/>
  </mergeCells>
  <pageMargins left="0.147638" right="0.147638" top="0.206693" bottom="0.206693" header="0.0" footer="0.0"/>
  <pageSetup paperSize="9" orientation="portrait"/>
  <rowBreaks count="0" manualBreakCount="0">
    </rowBreaks>
</worksheet>
</file>