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<sst xmlns="http://schemas.openxmlformats.org/spreadsheetml/2006/main" count="46" uniqueCount="46">
  <si>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</si>
  <si>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EFY040</t>
  </si>
  <si>
    <t xml:space="preserve">m²</t>
  </si>
  <si>
    <t xml:space="preserve">Retacado con ladrillo cerámico en muro de mampostería.</t>
  </si>
  <si>
    <r>
      <rPr>
        <sz val="8.25"/>
        <color rgb="FF000000"/>
        <rFont val="Arial"/>
        <family val="2"/>
      </rPr>
      <t xml:space="preserve">Retacado mediante ladrillo cerámico perforado (panal), para revestir, 24x11,5x9 cm, con juntas horizontales y verticales de 10 mm de espesor, recibido con mortero de cemento confeccionado en obra, con 250 kg/m³ de cemento, color gris, dosificación 1:6, suministrado en sacos, para rellenar los huecos existentes en muro de mampostería de 1/2 pie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</si>
  <si>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</si>
  <si>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</si>
  <si>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</si>
  <si>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</si>
  <si>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</si>
  <si>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</si>
  <si>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</si>
  <si>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mt04lpv010a</t>
  </si>
  <si>
    <t xml:space="preserve">Ud</t>
  </si>
  <si>
    <t xml:space="preserve">Ladrillo cerámico perforado (panal), para revestir, 24x11,5x9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</si>
  <si>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</si>
  <si>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</si>
  <si>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</si>
  <si>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</si>
  <si>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</si>
  <si>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</si>
  <si>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mt08cem000d</t>
  </si>
  <si>
    <t xml:space="preserve">kg</t>
  </si>
  <si>
    <t xml:space="preserve">Cemento gris en sacos.</t>
  </si>
  <si>
    <t xml:space="preserve">Subtotal materiales:</t>
  </si>
  <si>
    <t xml:space="preserve">Equipo</t>
  </si>
  <si>
    <t xml:space="preserve">mq06hor010</t>
  </si>
  <si>
    <t xml:space="preserve">h</t>
  </si>
  <si>
    <t xml:space="preserve">Concretera eléctrica con una capacidad de amasado de 160 l.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</si>
  <si>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</si>
  <si>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</si>
  <si>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</si>
  <si>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</si>
  <si>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</si>
  <si>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mo077</t>
  </si>
  <si>
    <t xml:space="preserve">h</t>
  </si>
  <si>
    <t xml:space="preserve">Ayudante de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</si>
  <si>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</si>
  <si>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</si>
  <si>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</si>
  <si>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</si>
  <si>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</si>
  <si>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</si>
  <si>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</si>
  <si>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$ 2.250,37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</si>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</sst>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19" customWidth="1"/>
    <col min="4" max="4" width="6.46" customWidth="1"/>
    <col min="5" max="5" width="69.53" customWidth="1"/>
    <col min="6" max="6" width="11.73" customWidth="1"/>
    <col min="7" max="7" width="14.2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42</v>
      </c>
      <c r="G10" s="12">
        <v>926.22</v>
      </c>
      <c r="H10" s="12">
        <f ca="1">ROUND(INDIRECT(ADDRESS(ROW()+(0), COLUMN()+(-2), 1))*INDIRECT(ADDRESS(ROW()+(0), COLUMN()+(-1), 1)), 2)</f>
        <v>38901.2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0.004</v>
      </c>
      <c r="G11" s="12">
        <v>3289.66</v>
      </c>
      <c r="H11" s="12">
        <f ca="1">ROUND(INDIRECT(ADDRESS(ROW()+(0), COLUMN()+(-2), 1))*INDIRECT(ADDRESS(ROW()+(0), COLUMN()+(-1), 1)), 2)</f>
        <v>13.16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0.029</v>
      </c>
      <c r="G12" s="12">
        <v>45246.8</v>
      </c>
      <c r="H12" s="12">
        <f ca="1">ROUND(INDIRECT(ADDRESS(ROW()+(0), COLUMN()+(-2), 1))*INDIRECT(ADDRESS(ROW()+(0), COLUMN()+(-1), 1)), 2)</f>
        <v>1312.16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4.516</v>
      </c>
      <c r="G13" s="14">
        <v>484.68</v>
      </c>
      <c r="H13" s="14">
        <f ca="1">ROUND(INDIRECT(ADDRESS(ROW()+(0), COLUMN()+(-2), 1))*INDIRECT(ADDRESS(ROW()+(0), COLUMN()+(-1), 1)), 2)</f>
        <v>2188.81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42415.4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0.015</v>
      </c>
      <c r="G16" s="14">
        <v>8779.49</v>
      </c>
      <c r="H16" s="14">
        <f ca="1">ROUND(INDIRECT(ADDRESS(ROW()+(0), COLUMN()+(-2), 1))*INDIRECT(ADDRESS(ROW()+(0), COLUMN()+(-1), 1)), 2)</f>
        <v>131.69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131.69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0.681</v>
      </c>
      <c r="G19" s="12">
        <v>27792.3</v>
      </c>
      <c r="H19" s="12">
        <f ca="1">ROUND(INDIRECT(ADDRESS(ROW()+(0), COLUMN()+(-2), 1))*INDIRECT(ADDRESS(ROW()+(0), COLUMN()+(-1), 1)), 2)</f>
        <v>18926.5</v>
      </c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0.341</v>
      </c>
      <c r="G20" s="12">
        <v>20774.2</v>
      </c>
      <c r="H20" s="12">
        <f ca="1">ROUND(INDIRECT(ADDRESS(ROW()+(0), COLUMN()+(-2), 1))*INDIRECT(ADDRESS(ROW()+(0), COLUMN()+(-1), 1)), 2)</f>
        <v>7083.99</v>
      </c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3">
        <v>0.249</v>
      </c>
      <c r="G21" s="14">
        <v>20015.5</v>
      </c>
      <c r="H21" s="14">
        <f ca="1">ROUND(INDIRECT(ADDRESS(ROW()+(0), COLUMN()+(-2), 1))*INDIRECT(ADDRESS(ROW()+(0), COLUMN()+(-1), 1)), 2)</f>
        <v>4983.87</v>
      </c>
    </row>
    <row r="22" spans="1:8" ht="13.50" thickBot="1" customHeight="1">
      <c r="A22" s="15"/>
      <c r="B22" s="15"/>
      <c r="C22" s="15"/>
      <c r="D22" s="15"/>
      <c r="E22" s="15"/>
      <c r="F22" s="9" t="s">
        <v>40</v>
      </c>
      <c r="G22" s="9"/>
      <c r="H22" s="17">
        <f ca="1">ROUND(SUM(INDIRECT(ADDRESS(ROW()+(-1), COLUMN()+(0), 1)),INDIRECT(ADDRESS(ROW()+(-2), COLUMN()+(0), 1)),INDIRECT(ADDRESS(ROW()+(-3), COLUMN()+(0), 1))), 2)</f>
        <v>30994.4</v>
      </c>
    </row>
    <row r="23" spans="1:8" ht="13.50" thickBot="1" customHeight="1">
      <c r="A23" s="15">
        <v>4</v>
      </c>
      <c r="B23" s="15"/>
      <c r="C23" s="15"/>
      <c r="D23" s="15"/>
      <c r="E23" s="18" t="s">
        <v>41</v>
      </c>
      <c r="F23" s="18"/>
      <c r="G23" s="15"/>
      <c r="H23" s="15"/>
    </row>
    <row r="24" spans="1:8" ht="13.50" thickBot="1" customHeight="1">
      <c r="A24" s="19"/>
      <c r="B24" s="19"/>
      <c r="C24" s="20" t="s">
        <v>42</v>
      </c>
      <c r="D24" s="20"/>
      <c r="E24" s="19" t="s">
        <v>43</v>
      </c>
      <c r="F24" s="13">
        <v>2</v>
      </c>
      <c r="G24" s="14">
        <f ca="1">ROUND(SUM(INDIRECT(ADDRESS(ROW()+(-2), COLUMN()+(1), 1)),INDIRECT(ADDRESS(ROW()+(-7), COLUMN()+(1), 1)),INDIRECT(ADDRESS(ROW()+(-10), COLUMN()+(1), 1))), 2)</f>
        <v>73541.5</v>
      </c>
      <c r="H24" s="14">
        <f ca="1">ROUND(INDIRECT(ADDRESS(ROW()+(0), COLUMN()+(-2), 1))*INDIRECT(ADDRESS(ROW()+(0), COLUMN()+(-1), 1))/100, 2)</f>
        <v>1470.83</v>
      </c>
    </row>
    <row r="25" spans="1:8" ht="13.50" thickBot="1" customHeight="1">
      <c r="A25" s="21" t="s">
        <v>44</v>
      </c>
      <c r="B25" s="21"/>
      <c r="C25" s="22"/>
      <c r="D25" s="22"/>
      <c r="E25" s="23"/>
      <c r="F25" s="24" t="s">
        <v>45</v>
      </c>
      <c r="G25" s="25"/>
      <c r="H25" s="26">
        <f ca="1">ROUND(SUM(INDIRECT(ADDRESS(ROW()+(-1), COLUMN()+(0), 1)),INDIRECT(ADDRESS(ROW()+(-3), COLUMN()+(0), 1)),INDIRECT(ADDRESS(ROW()+(-8), COLUMN()+(0), 1)),INDIRECT(ADDRESS(ROW()+(-11), COLUMN()+(0), 1))), 2)</f>
        <v>75012.3</v>
      </c>
    </row>
  </sheetData>
  <mergeCells count="4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