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<sst xmlns="http://schemas.openxmlformats.org/spreadsheetml/2006/main" count="43" uniqueCount="43">
  <si>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</si>
  <si>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CPM010</t>
  </si>
  <si>
    <t xml:space="preserve">m</t>
  </si>
  <si>
    <t xml:space="preserve">Micropilote con armadura de perfil tubular de acero.</t>
  </si>
  <si>
    <r>
      <rPr>
        <sz val="8.25"/>
        <color rgb="FF000000"/>
        <rFont val="Arial"/>
        <family val="2"/>
      </rPr>
      <t xml:space="preserve">Micropilote de hasta 15 m de longitud y 114,3 mm de diámetro nominal, compuesto de perfil tubular con rosca, de acero ISO 11960 N-80, con límite elástico 562 N/mm², de 60,3 mm de diámetro exterior y 5,5 mm de espesor, y lechada de cemento CEM I 42,5N, con una relación agua/cemento de 0,4 dosificada en peso, vertida por el interior de la armadura mediante sistema de inyección única global (IU); para cimentación, y carga manual a camión o contenedor de los restos de material de relleno y otros desperdicios producidos durante los trabajos. El precio incluye el desplazamiento a la obra del personal especializado y el traslado del equipo entre diferentes emplazamientos dentro de la misma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</si>
  <si>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</si>
  <si>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</si>
  <si>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</si>
  <si>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</si>
  <si>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</si>
  <si>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</si>
  <si>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</si>
  <si>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mt07mpi020aa</t>
  </si>
  <si>
    <t xml:space="preserve">m</t>
  </si>
  <si>
    <t xml:space="preserve">Perfil tubular con rosca, para armar micropilotes, de 60,3 mm de diámetro exterior y 5,5 mm de espesor, de acero ISO 11960 N-80, con límite elástico 562 N/mm² y carga de rotura 690 N/mm².</t>
  </si>
  <si>
    <t xml:space="preserve">mt08cem010c</t>
  </si>
  <si>
    <t xml:space="preserve">kg</t>
  </si>
  <si>
    <t xml:space="preserve">Cemento Portland CEM I 42,5 N, en sacos.</t>
  </si>
  <si>
    <t xml:space="preserve">mt08aaa010a</t>
  </si>
  <si>
    <t xml:space="preserve">m³</t>
  </si>
  <si>
    <t xml:space="preserve">Agua.</t>
  </si>
  <si>
    <t xml:space="preserve">Subtotal materiales:</t>
  </si>
  <si>
    <t xml:space="preserve">Equipo</t>
  </si>
  <si>
    <t xml:space="preserve">mq03pva020</t>
  </si>
  <si>
    <t xml:space="preserve">h</t>
  </si>
  <si>
    <t xml:space="preserve">Equipo para inyecciones profundas, con bomba de baja presión y carro de perforación.</t>
  </si>
  <si>
    <t xml:space="preserve">Subtotal equipo:</t>
  </si>
  <si>
    <t xml:space="preserve">Mano de obra</t>
  </si>
  <si>
    <t xml:space="preserve">mo042</t>
  </si>
  <si>
    <t xml:space="preserve">h</t>
  </si>
  <si>
    <t xml:space="preserve">Oficial 1ª obra negra.</t>
  </si>
  <si>
    <t xml:space="preserve">mo089</t>
  </si>
  <si>
    <t xml:space="preserve">h</t>
  </si>
  <si>
    <t xml:space="preserve">Ayudante de obra negra.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</si>
  <si>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</si>
  <si>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</si>
  <si>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</si>
  <si>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</si>
  <si>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</si>
  <si>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</si>
  <si>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</si>
  <si>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$ 4.807,96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</si>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</sst>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42" customWidth="1"/>
    <col min="3" max="3" width="1.19" customWidth="1"/>
    <col min="4" max="4" width="6.46" customWidth="1"/>
    <col min="5" max="5" width="69.19" customWidth="1"/>
    <col min="6" max="6" width="11.22" customWidth="1"/>
    <col min="7" max="7" width="14.79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1.02</v>
      </c>
      <c r="G10" s="12">
        <v>32193</v>
      </c>
      <c r="H10" s="12">
        <f ca="1">ROUND(INDIRECT(ADDRESS(ROW()+(0), COLUMN()+(-2), 1))*INDIRECT(ADDRESS(ROW()+(0), COLUMN()+(-1), 1)), 2)</f>
        <v>32836.8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25</v>
      </c>
      <c r="G11" s="12">
        <v>241.25</v>
      </c>
      <c r="H11" s="12">
        <f ca="1">ROUND(INDIRECT(ADDRESS(ROW()+(0), COLUMN()+(-2), 1))*INDIRECT(ADDRESS(ROW()+(0), COLUMN()+(-1), 1)), 2)</f>
        <v>6031.25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0.01</v>
      </c>
      <c r="G12" s="14">
        <v>3289.66</v>
      </c>
      <c r="H12" s="14">
        <f ca="1">ROUND(INDIRECT(ADDRESS(ROW()+(0), COLUMN()+(-2), 1))*INDIRECT(ADDRESS(ROW()+(0), COLUMN()+(-1), 1)), 2)</f>
        <v>32.9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38901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24.0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0.156</v>
      </c>
      <c r="G15" s="14">
        <v>601377</v>
      </c>
      <c r="H15" s="14">
        <f ca="1">ROUND(INDIRECT(ADDRESS(ROW()+(0), COLUMN()+(-2), 1))*INDIRECT(ADDRESS(ROW()+(0), COLUMN()+(-1), 1)), 2)</f>
        <v>93814.8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93814.8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1">
        <v>0.403</v>
      </c>
      <c r="G18" s="12">
        <v>28923.2</v>
      </c>
      <c r="H18" s="12">
        <f ca="1">ROUND(INDIRECT(ADDRESS(ROW()+(0), COLUMN()+(-2), 1))*INDIRECT(ADDRESS(ROW()+(0), COLUMN()+(-1), 1)), 2)</f>
        <v>11656.1</v>
      </c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1">
        <v>0.403</v>
      </c>
      <c r="G19" s="12">
        <v>21607.4</v>
      </c>
      <c r="H19" s="12">
        <f ca="1">ROUND(INDIRECT(ADDRESS(ROW()+(0), COLUMN()+(-2), 1))*INDIRECT(ADDRESS(ROW()+(0), COLUMN()+(-1), 1)), 2)</f>
        <v>8707.79</v>
      </c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3">
        <v>0.202</v>
      </c>
      <c r="G20" s="14">
        <v>20015.5</v>
      </c>
      <c r="H20" s="14">
        <f ca="1">ROUND(INDIRECT(ADDRESS(ROW()+(0), COLUMN()+(-2), 1))*INDIRECT(ADDRESS(ROW()+(0), COLUMN()+(-1), 1)), 2)</f>
        <v>4043.14</v>
      </c>
    </row>
    <row r="21" spans="1:8" ht="13.50" thickBot="1" customHeight="1">
      <c r="A21" s="15"/>
      <c r="B21" s="15"/>
      <c r="C21" s="15"/>
      <c r="D21" s="15"/>
      <c r="E21" s="15"/>
      <c r="F21" s="9" t="s">
        <v>37</v>
      </c>
      <c r="G21" s="9"/>
      <c r="H21" s="17">
        <f ca="1">ROUND(SUM(INDIRECT(ADDRESS(ROW()+(-1), COLUMN()+(0), 1)),INDIRECT(ADDRESS(ROW()+(-2), COLUMN()+(0), 1)),INDIRECT(ADDRESS(ROW()+(-3), COLUMN()+(0), 1))), 2)</f>
        <v>24407</v>
      </c>
    </row>
    <row r="22" spans="1:8" ht="13.50" thickBot="1" customHeight="1">
      <c r="A22" s="15">
        <v>4</v>
      </c>
      <c r="B22" s="15"/>
      <c r="C22" s="15"/>
      <c r="D22" s="15"/>
      <c r="E22" s="18" t="s">
        <v>38</v>
      </c>
      <c r="F22" s="18"/>
      <c r="G22" s="15"/>
      <c r="H22" s="15"/>
    </row>
    <row r="23" spans="1:8" ht="13.50" thickBot="1" customHeight="1">
      <c r="A23" s="19"/>
      <c r="B23" s="19"/>
      <c r="C23" s="20" t="s">
        <v>39</v>
      </c>
      <c r="D23" s="20"/>
      <c r="E23" s="19" t="s">
        <v>40</v>
      </c>
      <c r="F23" s="13">
        <v>2</v>
      </c>
      <c r="G23" s="14">
        <f ca="1">ROUND(SUM(INDIRECT(ADDRESS(ROW()+(-2), COLUMN()+(1), 1)),INDIRECT(ADDRESS(ROW()+(-7), COLUMN()+(1), 1)),INDIRECT(ADDRESS(ROW()+(-10), COLUMN()+(1), 1))), 2)</f>
        <v>157123</v>
      </c>
      <c r="H23" s="14">
        <f ca="1">ROUND(INDIRECT(ADDRESS(ROW()+(0), COLUMN()+(-2), 1))*INDIRECT(ADDRESS(ROW()+(0), COLUMN()+(-1), 1))/100, 2)</f>
        <v>3142.46</v>
      </c>
    </row>
    <row r="24" spans="1:8" ht="13.50" thickBot="1" customHeight="1">
      <c r="A24" s="21" t="s">
        <v>41</v>
      </c>
      <c r="B24" s="21"/>
      <c r="C24" s="22"/>
      <c r="D24" s="22"/>
      <c r="E24" s="23"/>
      <c r="F24" s="24" t="s">
        <v>42</v>
      </c>
      <c r="G24" s="25"/>
      <c r="H24" s="26">
        <f ca="1">ROUND(SUM(INDIRECT(ADDRESS(ROW()+(-1), COLUMN()+(0), 1)),INDIRECT(ADDRESS(ROW()+(-3), COLUMN()+(0), 1)),INDIRECT(ADDRESS(ROW()+(-8), COLUMN()+(0), 1)),INDIRECT(ADDRESS(ROW()+(-11), COLUMN()+(0), 1))), 2)</f>
        <v>160265</v>
      </c>
    </row>
  </sheetData>
  <mergeCells count="4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