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<sst xmlns="http://schemas.openxmlformats.org/spreadsheetml/2006/main" count="40" uniqueCount="40">
  <si>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</si>
  <si>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UXF010</t>
  </si>
  <si>
    <t xml:space="preserve">m²</t>
  </si>
  <si>
    <t xml:space="preserve">Piso de mezcla bituminosa continua en caliente.</t>
  </si>
  <si>
    <r>
      <rPr>
        <sz val="8.25"/>
        <color rgb="FF000000"/>
        <rFont val="Arial"/>
        <family val="2"/>
      </rPr>
      <t xml:space="preserve">Piso de </t>
    </r>
    <r>
      <rPr>
        <b/>
        <sz val="8.25"/>
        <color rgb="FF000000"/>
        <rFont val="Arial"/>
        <family val="2"/>
      </rPr>
      <t xml:space="preserve">5</t>
    </r>
    <r>
      <rPr>
        <sz val="8.25"/>
        <color rgb="FF000000"/>
        <rFont val="Arial"/>
        <family val="2"/>
      </rPr>
      <t xml:space="preserve"> cm de espesor, realizado con </t>
    </r>
    <r>
      <rPr>
        <b/>
        <sz val="8.25"/>
        <color rgb="FF000000"/>
        <rFont val="Arial"/>
        <family val="2"/>
      </rPr>
      <t xml:space="preserve">mezcla bituminosa continua en caliente AC16 surf D, para capa de rodadura, de composición densa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</si>
  <si>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</si>
  <si>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</si>
  <si>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</si>
  <si>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</si>
  <si>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</si>
  <si>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</si>
  <si>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</si>
  <si>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mt47aag020aa</t>
  </si>
  <si>
    <t xml:space="preserve">t</t>
  </si>
  <si>
    <t xml:space="preserve">Mezcla bituminosa continua en caliente AC16 surf D, para capa de rodadura, de composición densa, con agregado granítico de 16 mm de tamaño máximo y betún asfáltico de penetración.</t>
  </si>
  <si>
    <t xml:space="preserve">Subtotal materiales:</t>
  </si>
  <si>
    <t xml:space="preserve">Equipo</t>
  </si>
  <si>
    <t xml:space="preserve">mq11ext030</t>
  </si>
  <si>
    <t xml:space="preserve">h</t>
  </si>
  <si>
    <t xml:space="preserve">Extendedora asfáltica de cadenas, de 81 kW.</t>
  </si>
  <si>
    <t xml:space="preserve">mq02ron010a</t>
  </si>
  <si>
    <t xml:space="preserve">h</t>
  </si>
  <si>
    <t xml:space="preserve">Rodillo vibrante tándem autopropulsado, de 24,8 kW, de 2450 kg, anchura de trabajo 100 cm.</t>
  </si>
  <si>
    <t xml:space="preserve">mq11com010</t>
  </si>
  <si>
    <t xml:space="preserve">h</t>
  </si>
  <si>
    <t xml:space="preserve">Compactador de neumáticos autopropulsado, de 12/22 t.</t>
  </si>
  <si>
    <t xml:space="preserve">Subtotal equipo:</t>
  </si>
  <si>
    <t xml:space="preserve">Mano de obra</t>
  </si>
  <si>
    <t xml:space="preserve">mo041</t>
  </si>
  <si>
    <t xml:space="preserve">h</t>
  </si>
  <si>
    <t xml:space="preserve">Oficial 1ª obra blanca de obra civil.</t>
  </si>
  <si>
    <t xml:space="preserve">mo087</t>
  </si>
  <si>
    <t xml:space="preserve">h</t>
  </si>
  <si>
    <t xml:space="preserve">Ayudante de obra blanca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</si>
  <si>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</si>
  <si>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</si>
  <si>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</si>
  <si>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</si>
  <si>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$ 2.096,18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</si>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</sst>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6.97" customWidth="1"/>
    <col min="5" max="5" width="51.51" customWidth="1"/>
    <col min="6" max="6" width="11.05" customWidth="1"/>
    <col min="7" max="7" width="14.9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45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1">
        <v>0.115000</v>
      </c>
      <c r="G10" s="13">
        <v>123318.120000</v>
      </c>
      <c r="H10" s="13">
        <f ca="1">ROUND(INDIRECT(ADDRESS(ROW()+(0), COLUMN()+(-2), 1))*INDIRECT(ADDRESS(ROW()+(0), COLUMN()+(-1), 1)), 2)</f>
        <v>14181.580000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2)</f>
        <v>14181.580000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9" t="s">
        <v>18</v>
      </c>
      <c r="D13" s="9"/>
      <c r="E13" s="1" t="s">
        <v>19</v>
      </c>
      <c r="F13" s="10">
        <v>0.001000</v>
      </c>
      <c r="G13" s="12">
        <v>156677.360000</v>
      </c>
      <c r="H13" s="12">
        <f ca="1">ROUND(INDIRECT(ADDRESS(ROW()+(0), COLUMN()+(-2), 1))*INDIRECT(ADDRESS(ROW()+(0), COLUMN()+(-1), 1)), 2)</f>
        <v>156.680000</v>
      </c>
    </row>
    <row r="14" spans="1:8" ht="24.0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0">
        <v>0.001000</v>
      </c>
      <c r="G14" s="12">
        <v>32333.960000</v>
      </c>
      <c r="H14" s="12">
        <f ca="1">ROUND(INDIRECT(ADDRESS(ROW()+(0), COLUMN()+(-2), 1))*INDIRECT(ADDRESS(ROW()+(0), COLUMN()+(-1), 1)), 2)</f>
        <v>32.330000</v>
      </c>
    </row>
    <row r="15" spans="1:8" ht="13.50" thickBot="1" customHeight="1">
      <c r="A15" s="1" t="s">
        <v>23</v>
      </c>
      <c r="B15" s="1"/>
      <c r="C15" s="9" t="s">
        <v>24</v>
      </c>
      <c r="D15" s="9"/>
      <c r="E15" s="1" t="s">
        <v>25</v>
      </c>
      <c r="F15" s="11">
        <v>0.001000</v>
      </c>
      <c r="G15" s="13">
        <v>113500.410000</v>
      </c>
      <c r="H15" s="13">
        <f ca="1">ROUND(INDIRECT(ADDRESS(ROW()+(0), COLUMN()+(-2), 1))*INDIRECT(ADDRESS(ROW()+(0), COLUMN()+(-1), 1)), 2)</f>
        <v>113.500000</v>
      </c>
    </row>
    <row r="16" spans="1:8" ht="13.50" thickBot="1" customHeight="1">
      <c r="A16" s="14"/>
      <c r="B16" s="14"/>
      <c r="C16" s="14"/>
      <c r="D16" s="14"/>
      <c r="E16" s="14"/>
      <c r="F16" s="8" t="s">
        <v>26</v>
      </c>
      <c r="G16" s="8"/>
      <c r="H16" s="16">
        <f ca="1">ROUND(SUM(INDIRECT(ADDRESS(ROW()+(-1), COLUMN()+(0), 1)),INDIRECT(ADDRESS(ROW()+(-2), COLUMN()+(0), 1)),INDIRECT(ADDRESS(ROW()+(-3), COLUMN()+(0), 1))), 2)</f>
        <v>302.510000</v>
      </c>
    </row>
    <row r="17" spans="1:8" ht="13.50" thickBot="1" customHeight="1">
      <c r="A17" s="14">
        <v>3.000000</v>
      </c>
      <c r="B17" s="14"/>
      <c r="C17" s="14"/>
      <c r="D17" s="14"/>
      <c r="E17" s="17" t="s">
        <v>27</v>
      </c>
      <c r="F17" s="17"/>
      <c r="G17" s="14"/>
      <c r="H17" s="14"/>
    </row>
    <row r="18" spans="1:8" ht="13.50" thickBot="1" customHeight="1">
      <c r="A18" s="1" t="s">
        <v>28</v>
      </c>
      <c r="B18" s="1"/>
      <c r="C18" s="9" t="s">
        <v>29</v>
      </c>
      <c r="D18" s="9"/>
      <c r="E18" s="1" t="s">
        <v>30</v>
      </c>
      <c r="F18" s="10">
        <v>0.003000</v>
      </c>
      <c r="G18" s="12">
        <v>16464.200000</v>
      </c>
      <c r="H18" s="12">
        <f ca="1">ROUND(INDIRECT(ADDRESS(ROW()+(0), COLUMN()+(-2), 1))*INDIRECT(ADDRESS(ROW()+(0), COLUMN()+(-1), 1)), 2)</f>
        <v>49.390000</v>
      </c>
    </row>
    <row r="19" spans="1:8" ht="13.50" thickBot="1" customHeight="1">
      <c r="A19" s="1" t="s">
        <v>31</v>
      </c>
      <c r="B19" s="1"/>
      <c r="C19" s="9" t="s">
        <v>32</v>
      </c>
      <c r="D19" s="9"/>
      <c r="E19" s="1" t="s">
        <v>33</v>
      </c>
      <c r="F19" s="11">
        <v>0.012000</v>
      </c>
      <c r="G19" s="13">
        <v>12137.330000</v>
      </c>
      <c r="H19" s="13">
        <f ca="1">ROUND(INDIRECT(ADDRESS(ROW()+(0), COLUMN()+(-2), 1))*INDIRECT(ADDRESS(ROW()+(0), COLUMN()+(-1), 1)), 2)</f>
        <v>145.650000</v>
      </c>
    </row>
    <row r="20" spans="1:8" ht="13.50" thickBot="1" customHeight="1">
      <c r="A20" s="14"/>
      <c r="B20" s="14"/>
      <c r="C20" s="14"/>
      <c r="D20" s="14"/>
      <c r="E20" s="14"/>
      <c r="F20" s="8" t="s">
        <v>34</v>
      </c>
      <c r="G20" s="8"/>
      <c r="H20" s="16">
        <f ca="1">ROUND(SUM(INDIRECT(ADDRESS(ROW()+(-1), COLUMN()+(0), 1)),INDIRECT(ADDRESS(ROW()+(-2), COLUMN()+(0), 1))), 2)</f>
        <v>195.040000</v>
      </c>
    </row>
    <row r="21" spans="1:8" ht="13.50" thickBot="1" customHeight="1">
      <c r="A21" s="14">
        <v>4.000000</v>
      </c>
      <c r="B21" s="14"/>
      <c r="C21" s="14"/>
      <c r="D21" s="14"/>
      <c r="E21" s="17" t="s">
        <v>35</v>
      </c>
      <c r="F21" s="17"/>
      <c r="G21" s="14"/>
      <c r="H21" s="14"/>
    </row>
    <row r="22" spans="1:8" ht="13.50" thickBot="1" customHeight="1">
      <c r="A22" s="18"/>
      <c r="B22" s="18"/>
      <c r="C22" s="19" t="s">
        <v>36</v>
      </c>
      <c r="D22" s="19"/>
      <c r="E22" s="18" t="s">
        <v>37</v>
      </c>
      <c r="F22" s="11">
        <v>2.000000</v>
      </c>
      <c r="G22" s="13">
        <f ca="1">ROUND(SUM(INDIRECT(ADDRESS(ROW()+(-2), COLUMN()+(1), 1)),INDIRECT(ADDRESS(ROW()+(-6), COLUMN()+(1), 1)),INDIRECT(ADDRESS(ROW()+(-11), COLUMN()+(1), 1))), 2)</f>
        <v>14679.130000</v>
      </c>
      <c r="H22" s="13">
        <f ca="1">ROUND(INDIRECT(ADDRESS(ROW()+(0), COLUMN()+(-2), 1))*INDIRECT(ADDRESS(ROW()+(0), COLUMN()+(-1), 1))/100, 2)</f>
        <v>293.580000</v>
      </c>
    </row>
    <row r="23" spans="1:8" ht="13.50" thickBot="1" customHeight="1">
      <c r="A23" s="20" t="s">
        <v>38</v>
      </c>
      <c r="B23" s="20"/>
      <c r="C23" s="21"/>
      <c r="D23" s="21"/>
      <c r="E23" s="22"/>
      <c r="F23" s="23" t="s">
        <v>39</v>
      </c>
      <c r="G23" s="24"/>
      <c r="H23" s="25">
        <f ca="1">ROUND(SUM(INDIRECT(ADDRESS(ROW()+(-1), COLUMN()+(0), 1)),INDIRECT(ADDRESS(ROW()+(-3), COLUMN()+(0), 1)),INDIRECT(ADDRESS(ROW()+(-7), COLUMN()+(0), 1)),INDIRECT(ADDRESS(ROW()+(-12), COLUMN()+(0), 1))), 2)</f>
        <v>14972.710000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620079" right="0.472441" top="0.472441" bottom="0.472441" header="0.0" footer="0.0"/>
  <pageSetup paperSize="9" orientation="portrait"/>
  <rowBreaks count="0" manualBreakCount="0">
    </rowBreaks>
</worksheet>
</file>