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<sst xmlns="http://schemas.openxmlformats.org/spreadsheetml/2006/main" count="46" uniqueCount="46">
  <si>
    <t xml:space="preserve"/>
  </si>
  <si>
    <t xml:space="preserve">UXB020</t>
  </si>
  <si>
    <t xml:space="preserve">m</t>
  </si>
  <si>
    <t xml:space="preserve">Bordillo prefabricado de concreto.</t>
  </si>
  <si>
    <r>
      <rPr>
        <sz val="8.25"/>
        <color rgb="FF000000"/>
        <rFont val="Arial"/>
        <family val="2"/>
      </rPr>
      <t xml:space="preserve">Bordillo - Recto - MC - A1 (20x14) - B- H - S(R-3,5) -, colocado sobre base de concreto simple (f'c=210 kg/cm² (21 MPa), clase de exposición F0 S0 P0 C0, tamaño máximo del agregado 19 mm, manejabilidad plástica) de 20 cm de espesor y rejuntado con mortero de cemento, confeccionado en obra, dosificación 1:6.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</si>
  <si>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</si>
  <si>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</si>
  <si>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</si>
  <si>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</si>
  <si>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</si>
  <si>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</si>
  <si>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</si>
  <si>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mt10hmf050qdf</t>
  </si>
  <si>
    <t xml:space="preserve">m³</t>
  </si>
  <si>
    <t xml:space="preserve">Concreto simple f'c=210 kg/cm² (21 MPa), clase de exposición F0 S0 P0 C0, tamaño máximo del agregado 19 mm, manejabilidad plástica, fabricado en planta, según NSR-10 y ACI 318.</t>
  </si>
  <si>
    <t xml:space="preserve">mt08aaa010a</t>
  </si>
  <si>
    <t xml:space="preserve">m³</t>
  </si>
  <si>
    <t xml:space="preserve">Agua.</t>
  </si>
  <si>
    <t xml:space="preserve">mt01arg005a</t>
  </si>
  <si>
    <t xml:space="preserve">t</t>
  </si>
  <si>
    <t xml:space="preserve">Arena de cantera, para mortero preparado en obra.</t>
  </si>
  <si>
    <t xml:space="preserve">mt08cem000d</t>
  </si>
  <si>
    <t xml:space="preserve">kg</t>
  </si>
  <si>
    <t xml:space="preserve">Cemento gris en sacos.</t>
  </si>
  <si>
    <t xml:space="preserve">mt18jbg010aa</t>
  </si>
  <si>
    <t xml:space="preserve">Ud</t>
  </si>
  <si>
    <t xml:space="preserve">Bordillo recto de concreto, monocapa, con sección normalizada peatonal A1 (20x14) cm, clase climática B (absorción &lt;=6%), clase resistente a la abrasión H (huella &lt;=23 mm) y clase resistente a flexión S (R-3,5 N/mm²), de 50 cm de longitud.</t>
  </si>
  <si>
    <t xml:space="preserve">Subtotal materiales:</t>
  </si>
  <si>
    <t xml:space="preserve">Equipo</t>
  </si>
  <si>
    <t xml:space="preserve">mq06hor010</t>
  </si>
  <si>
    <t xml:space="preserve">h</t>
  </si>
  <si>
    <t xml:space="preserve">Concretera eléctrica con una capacidad de amasado de 160 l.</t>
  </si>
  <si>
    <t xml:space="preserve">Subtotal equipo:</t>
  </si>
  <si>
    <t xml:space="preserve">Mano de obra</t>
  </si>
  <si>
    <t xml:space="preserve">mo041</t>
  </si>
  <si>
    <t xml:space="preserve">h</t>
  </si>
  <si>
    <t xml:space="preserve">Oficial 1ª obra blanca de obra civil.</t>
  </si>
  <si>
    <t xml:space="preserve">mo087</t>
  </si>
  <si>
    <t xml:space="preserve">h</t>
  </si>
  <si>
    <t xml:space="preserve">Ayudante de obra blanca de obra civil.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</si>
  <si>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</si>
  <si>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</si>
  <si>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</si>
  <si>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</si>
  <si>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$ 6.658,05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</si>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</sst>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61" customWidth="1"/>
    <col min="3" max="3" width="8.16" customWidth="1"/>
    <col min="4" max="4" width="68.17" customWidth="1"/>
    <col min="5" max="5" width="11.05" customWidth="1"/>
    <col min="6" max="6" width="14.96" customWidth="1"/>
    <col min="7" max="7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45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34.50" thickBot="1" customHeight="1">
      <c r="A10" s="1" t="s">
        <v>12</v>
      </c>
      <c r="B10" s="1"/>
      <c r="C10" s="10" t="s">
        <v>13</v>
      </c>
      <c r="D10" s="1" t="s">
        <v>14</v>
      </c>
      <c r="E10" s="11">
        <v>0.082</v>
      </c>
      <c r="F10" s="12">
        <v>400979</v>
      </c>
      <c r="G10" s="12">
        <f ca="1">ROUND(INDIRECT(ADDRESS(ROW()+(0), COLUMN()+(-2), 1))*INDIRECT(ADDRESS(ROW()+(0), COLUMN()+(-1), 1)), 2)</f>
        <v>32880.2</v>
      </c>
    </row>
    <row r="11" spans="1:7" ht="13.50" thickBot="1" customHeight="1">
      <c r="A11" s="1" t="s">
        <v>15</v>
      </c>
      <c r="B11" s="1"/>
      <c r="C11" s="10" t="s">
        <v>16</v>
      </c>
      <c r="D11" s="1" t="s">
        <v>17</v>
      </c>
      <c r="E11" s="11">
        <v>0.006</v>
      </c>
      <c r="F11" s="12">
        <v>4983.82</v>
      </c>
      <c r="G11" s="12">
        <f ca="1">ROUND(INDIRECT(ADDRESS(ROW()+(0), COLUMN()+(-2), 1))*INDIRECT(ADDRESS(ROW()+(0), COLUMN()+(-1), 1)), 2)</f>
        <v>29.9</v>
      </c>
    </row>
    <row r="12" spans="1:7" ht="13.50" thickBot="1" customHeight="1">
      <c r="A12" s="1" t="s">
        <v>18</v>
      </c>
      <c r="B12" s="1"/>
      <c r="C12" s="10" t="s">
        <v>19</v>
      </c>
      <c r="D12" s="1" t="s">
        <v>20</v>
      </c>
      <c r="E12" s="11">
        <v>0.007</v>
      </c>
      <c r="F12" s="12">
        <v>61711</v>
      </c>
      <c r="G12" s="12">
        <f ca="1">ROUND(INDIRECT(ADDRESS(ROW()+(0), COLUMN()+(-2), 1))*INDIRECT(ADDRESS(ROW()+(0), COLUMN()+(-1), 1)), 2)</f>
        <v>431.98</v>
      </c>
    </row>
    <row r="13" spans="1:7" ht="13.50" thickBot="1" customHeight="1">
      <c r="A13" s="1" t="s">
        <v>21</v>
      </c>
      <c r="B13" s="1"/>
      <c r="C13" s="10" t="s">
        <v>22</v>
      </c>
      <c r="D13" s="1" t="s">
        <v>23</v>
      </c>
      <c r="E13" s="11">
        <v>1</v>
      </c>
      <c r="F13" s="12">
        <v>734.29</v>
      </c>
      <c r="G13" s="12">
        <f ca="1">ROUND(INDIRECT(ADDRESS(ROW()+(0), COLUMN()+(-2), 1))*INDIRECT(ADDRESS(ROW()+(0), COLUMN()+(-1), 1)), 2)</f>
        <v>734.29</v>
      </c>
    </row>
    <row r="14" spans="1:7" ht="45.00" thickBot="1" customHeight="1">
      <c r="A14" s="1" t="s">
        <v>24</v>
      </c>
      <c r="B14" s="1"/>
      <c r="C14" s="10" t="s">
        <v>25</v>
      </c>
      <c r="D14" s="1" t="s">
        <v>26</v>
      </c>
      <c r="E14" s="13">
        <v>2.1</v>
      </c>
      <c r="F14" s="14">
        <v>8728.67</v>
      </c>
      <c r="G14" s="14">
        <f ca="1">ROUND(INDIRECT(ADDRESS(ROW()+(0), COLUMN()+(-2), 1))*INDIRECT(ADDRESS(ROW()+(0), COLUMN()+(-1), 1)), 2)</f>
        <v>18330.2</v>
      </c>
    </row>
    <row r="15" spans="1:7" ht="13.50" thickBot="1" customHeight="1">
      <c r="A15" s="15"/>
      <c r="B15" s="15"/>
      <c r="C15" s="15"/>
      <c r="D15" s="15"/>
      <c r="E15" s="9" t="s">
        <v>27</v>
      </c>
      <c r="F15" s="9"/>
      <c r="G15" s="17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52406.6</v>
      </c>
    </row>
    <row r="16" spans="1:7" ht="13.50" thickBot="1" customHeight="1">
      <c r="A16" s="15">
        <v>2</v>
      </c>
      <c r="B16" s="15"/>
      <c r="C16" s="15"/>
      <c r="D16" s="18" t="s">
        <v>28</v>
      </c>
      <c r="E16" s="18"/>
      <c r="F16" s="15"/>
      <c r="G16" s="15"/>
    </row>
    <row r="17" spans="1:7" ht="13.50" thickBot="1" customHeight="1">
      <c r="A17" s="1" t="s">
        <v>29</v>
      </c>
      <c r="B17" s="1"/>
      <c r="C17" s="10" t="s">
        <v>30</v>
      </c>
      <c r="D17" s="1" t="s">
        <v>31</v>
      </c>
      <c r="E17" s="13">
        <v>0.005</v>
      </c>
      <c r="F17" s="14">
        <v>11514.6</v>
      </c>
      <c r="G17" s="14">
        <f ca="1">ROUND(INDIRECT(ADDRESS(ROW()+(0), COLUMN()+(-2), 1))*INDIRECT(ADDRESS(ROW()+(0), COLUMN()+(-1), 1)), 2)</f>
        <v>57.57</v>
      </c>
    </row>
    <row r="18" spans="1:7" ht="13.50" thickBot="1" customHeight="1">
      <c r="A18" s="15"/>
      <c r="B18" s="15"/>
      <c r="C18" s="15"/>
      <c r="D18" s="15"/>
      <c r="E18" s="9" t="s">
        <v>32</v>
      </c>
      <c r="F18" s="9"/>
      <c r="G18" s="17">
        <f ca="1">ROUND(SUM(INDIRECT(ADDRESS(ROW()+(-1), COLUMN()+(0), 1))), 2)</f>
        <v>57.57</v>
      </c>
    </row>
    <row r="19" spans="1:7" ht="13.50" thickBot="1" customHeight="1">
      <c r="A19" s="15">
        <v>3</v>
      </c>
      <c r="B19" s="15"/>
      <c r="C19" s="15"/>
      <c r="D19" s="18" t="s">
        <v>33</v>
      </c>
      <c r="E19" s="18"/>
      <c r="F19" s="15"/>
      <c r="G19" s="15"/>
    </row>
    <row r="20" spans="1:7" ht="13.50" thickBot="1" customHeight="1">
      <c r="A20" s="1" t="s">
        <v>34</v>
      </c>
      <c r="B20" s="1"/>
      <c r="C20" s="10" t="s">
        <v>35</v>
      </c>
      <c r="D20" s="1" t="s">
        <v>36</v>
      </c>
      <c r="E20" s="11">
        <v>0.298</v>
      </c>
      <c r="F20" s="12">
        <v>36735.6</v>
      </c>
      <c r="G20" s="12">
        <f ca="1">ROUND(INDIRECT(ADDRESS(ROW()+(0), COLUMN()+(-2), 1))*INDIRECT(ADDRESS(ROW()+(0), COLUMN()+(-1), 1)), 2)</f>
        <v>10947.2</v>
      </c>
    </row>
    <row r="21" spans="1:7" ht="13.50" thickBot="1" customHeight="1">
      <c r="A21" s="1" t="s">
        <v>37</v>
      </c>
      <c r="B21" s="1"/>
      <c r="C21" s="10" t="s">
        <v>38</v>
      </c>
      <c r="D21" s="1" t="s">
        <v>39</v>
      </c>
      <c r="E21" s="13">
        <v>0.332</v>
      </c>
      <c r="F21" s="14">
        <v>27459.1</v>
      </c>
      <c r="G21" s="14">
        <f ca="1">ROUND(INDIRECT(ADDRESS(ROW()+(0), COLUMN()+(-2), 1))*INDIRECT(ADDRESS(ROW()+(0), COLUMN()+(-1), 1)), 2)</f>
        <v>9116.42</v>
      </c>
    </row>
    <row r="22" spans="1:7" ht="13.50" thickBot="1" customHeight="1">
      <c r="A22" s="15"/>
      <c r="B22" s="15"/>
      <c r="C22" s="15"/>
      <c r="D22" s="15"/>
      <c r="E22" s="9" t="s">
        <v>40</v>
      </c>
      <c r="F22" s="9"/>
      <c r="G22" s="17">
        <f ca="1">ROUND(SUM(INDIRECT(ADDRESS(ROW()+(-1), COLUMN()+(0), 1)),INDIRECT(ADDRESS(ROW()+(-2), COLUMN()+(0), 1))), 2)</f>
        <v>20063.6</v>
      </c>
    </row>
    <row r="23" spans="1:7" ht="13.50" thickBot="1" customHeight="1">
      <c r="A23" s="15">
        <v>4</v>
      </c>
      <c r="B23" s="15"/>
      <c r="C23" s="15"/>
      <c r="D23" s="18" t="s">
        <v>41</v>
      </c>
      <c r="E23" s="18"/>
      <c r="F23" s="15"/>
      <c r="G23" s="15"/>
    </row>
    <row r="24" spans="1:7" ht="13.50" thickBot="1" customHeight="1">
      <c r="A24" s="19"/>
      <c r="B24" s="19"/>
      <c r="C24" s="20" t="s">
        <v>42</v>
      </c>
      <c r="D24" s="19" t="s">
        <v>43</v>
      </c>
      <c r="E24" s="13">
        <v>2</v>
      </c>
      <c r="F24" s="14">
        <f ca="1">ROUND(SUM(INDIRECT(ADDRESS(ROW()+(-2), COLUMN()+(1), 1)),INDIRECT(ADDRESS(ROW()+(-6), COLUMN()+(1), 1)),INDIRECT(ADDRESS(ROW()+(-9), COLUMN()+(1), 1))), 2)</f>
        <v>72527.8</v>
      </c>
      <c r="G24" s="14">
        <f ca="1">ROUND(INDIRECT(ADDRESS(ROW()+(0), COLUMN()+(-2), 1))*INDIRECT(ADDRESS(ROW()+(0), COLUMN()+(-1), 1))/100, 2)</f>
        <v>1450.56</v>
      </c>
    </row>
    <row r="25" spans="1:7" ht="13.50" thickBot="1" customHeight="1">
      <c r="A25" s="21" t="s">
        <v>44</v>
      </c>
      <c r="B25" s="21"/>
      <c r="C25" s="22"/>
      <c r="D25" s="23"/>
      <c r="E25" s="24" t="s">
        <v>45</v>
      </c>
      <c r="F25" s="25"/>
      <c r="G25" s="26">
        <f ca="1">ROUND(SUM(INDIRECT(ADDRESS(ROW()+(-1), COLUMN()+(0), 1)),INDIRECT(ADDRESS(ROW()+(-3), COLUMN()+(0), 1)),INDIRECT(ADDRESS(ROW()+(-7), COLUMN()+(0), 1)),INDIRECT(ADDRESS(ROW()+(-10), COLUMN()+(0), 1))), 2)</f>
        <v>73978.4</v>
      </c>
    </row>
  </sheetData>
  <mergeCells count="29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A15:B15"/>
    <mergeCell ref="E15:F15"/>
    <mergeCell ref="A16:B16"/>
    <mergeCell ref="D16:E16"/>
    <mergeCell ref="A17:B17"/>
    <mergeCell ref="A18:B18"/>
    <mergeCell ref="E18:F18"/>
    <mergeCell ref="A19:B19"/>
    <mergeCell ref="D19:E19"/>
    <mergeCell ref="A20:B20"/>
    <mergeCell ref="A21:B21"/>
    <mergeCell ref="A22:B22"/>
    <mergeCell ref="E22:F22"/>
    <mergeCell ref="A23:B23"/>
    <mergeCell ref="D23:E23"/>
    <mergeCell ref="A24:B24"/>
    <mergeCell ref="A25:D25"/>
    <mergeCell ref="E25:F25"/>
  </mergeCells>
  <pageMargins left="0.147638" right="0.147638" top="0.206693" bottom="0.206693" header="0.0" footer="0.0"/>
  <pageSetup paperSize="9" orientation="portrait"/>
  <rowBreaks count="0" manualBreakCount="0">
    </rowBreaks>
</worksheet>
</file>