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<sst xmlns="http://schemas.openxmlformats.org/spreadsheetml/2006/main" count="55" uniqueCount="55">
  <si>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</si>
  <si>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UXA030</t>
  </si>
  <si>
    <t xml:space="preserve">m²</t>
  </si>
  <si>
    <t xml:space="preserve">Piso de adoquines de piedra natural.</t>
  </si>
  <si>
    <r>
      <rPr>
        <sz val="8.25"/>
        <color rgb="FF000000"/>
        <rFont val="Arial"/>
        <family val="2"/>
      </rPr>
      <t xml:space="preserve">Piso de adoquines de piedra natural, en exteriores, realizado sobre firme con tráfico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de granito Blanco Berrocal, de 8x8x5 cm, con acabado flameado en la cara vista y aserrado en las otras caras, sobre una capa de arena de granulometría comprendida entre 0,5 y 5 mm, dejando entre ellos una junta de separación de entre 2 y 3 mm, para su posterior rejuntado con arena natural, fina y seca, de 2 mm de tamaño máximo; y vibrado del piso con bandeja vibrante de guiado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</si>
  <si>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</si>
  <si>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</si>
  <si>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</si>
  <si>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</si>
  <si>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</si>
  <si>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</si>
  <si>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</si>
  <si>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</si>
  <si>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</si>
  <si>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</si>
  <si>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</si>
  <si>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</si>
  <si>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sobre la friabilidad y en sobre la resistencia a la fragmentación de la arena.</t>
  </si>
  <si>
    <t xml:space="preserve">mt18apn010aa</t>
  </si>
  <si>
    <t xml:space="preserve">m²</t>
  </si>
  <si>
    <t xml:space="preserve">Adoquín de granito Blanco Berrocal, 8x8x5 cm, con acabado flameado en la cara vista y aserrado en las otras caras.</t>
  </si>
  <si>
    <t xml:space="preserve">mt01arp020a</t>
  </si>
  <si>
    <t xml:space="preserve">kg</t>
  </si>
  <si>
    <t xml:space="preserve">Arena natural, fina y seca, de 2 mm de tamaño máximo, exenta de sales perjudiciales, presentada en sacos.</t>
  </si>
  <si>
    <t xml:space="preserve">Subtotal materiales:</t>
  </si>
  <si>
    <t xml:space="preserve">Equipo</t>
  </si>
  <si>
    <t xml:space="preserve">mq01mot010a</t>
  </si>
  <si>
    <t xml:space="preserve">h</t>
  </si>
  <si>
    <t xml:space="preserve">Motoniveladora de 141 kW.</t>
  </si>
  <si>
    <t xml:space="preserve">mq02rov010i</t>
  </si>
  <si>
    <t xml:space="preserve">h</t>
  </si>
  <si>
    <t xml:space="preserve">Compactador monocilíndrico vibrante autopropulsado, de 129 kW, de 16,2 t, anchura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</si>
  <si>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</si>
  <si>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</si>
  <si>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</si>
  <si>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</si>
  <si>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</si>
  <si>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anchura de trabajo 50 cm, reversible.</t>
  </si>
  <si>
    <t xml:space="preserve">mq06hor010</t>
  </si>
  <si>
    <t xml:space="preserve">h</t>
  </si>
  <si>
    <t xml:space="preserve">Concretera eléctrica con una capacidad de amasado de 160 l.</t>
  </si>
  <si>
    <t xml:space="preserve">Subtotal equipo:</t>
  </si>
  <si>
    <t xml:space="preserve">Mano de obra</t>
  </si>
  <si>
    <t xml:space="preserve">mo041</t>
  </si>
  <si>
    <t xml:space="preserve">h</t>
  </si>
  <si>
    <t xml:space="preserve">Oficial 1ª obra blanca de obra civil.</t>
  </si>
  <si>
    <t xml:space="preserve">mo087</t>
  </si>
  <si>
    <t xml:space="preserve">h</t>
  </si>
  <si>
    <t xml:space="preserve">Ayudante de obra blanca de obra civil.</t>
  </si>
  <si>
    <t xml:space="preserve">Subtotal mano de obra:</t>
  </si>
  <si>
    <t xml:space="preserve">Herramienta menor</t>
  </si>
  <si>
    <t xml:space="preserve">%</t>
  </si>
  <si>
    <t xml:space="preserve">Herramienta menor</t>
  </si>
  <si>
    <t xml:space="preserve">Coste de mantenimiento decenal: $ 10.401,28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</si>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</sst>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67.83" customWidth="1"/>
    <col min="6" max="6" width="11.05" customWidth="1"/>
    <col min="7" max="7" width="14.96"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34283.9</v>
      </c>
      <c r="H10" s="12">
        <f ca="1">ROUND(INDIRECT(ADDRESS(ROW()+(0), COLUMN()+(-2), 1))*INDIRECT(ADDRESS(ROW()+(0), COLUMN()+(-1), 1)), 2)</f>
        <v>7885.29</v>
      </c>
    </row>
    <row r="11" spans="1:8" ht="34.50" thickBot="1" customHeight="1">
      <c r="A11" s="1" t="s">
        <v>15</v>
      </c>
      <c r="B11" s="1"/>
      <c r="C11" s="10" t="s">
        <v>16</v>
      </c>
      <c r="D11" s="10"/>
      <c r="E11" s="1" t="s">
        <v>17</v>
      </c>
      <c r="F11" s="11">
        <v>0.055</v>
      </c>
      <c r="G11" s="12">
        <v>82281.3</v>
      </c>
      <c r="H11" s="12">
        <f ca="1">ROUND(INDIRECT(ADDRESS(ROW()+(0), COLUMN()+(-2), 1))*INDIRECT(ADDRESS(ROW()+(0), COLUMN()+(-1), 1)), 2)</f>
        <v>4525.47</v>
      </c>
    </row>
    <row r="12" spans="1:8" ht="24.00" thickBot="1" customHeight="1">
      <c r="A12" s="1" t="s">
        <v>18</v>
      </c>
      <c r="B12" s="1"/>
      <c r="C12" s="10" t="s">
        <v>19</v>
      </c>
      <c r="D12" s="10"/>
      <c r="E12" s="1" t="s">
        <v>20</v>
      </c>
      <c r="F12" s="11">
        <v>1.05</v>
      </c>
      <c r="G12" s="12">
        <v>153626</v>
      </c>
      <c r="H12" s="12">
        <f ca="1">ROUND(INDIRECT(ADDRESS(ROW()+(0), COLUMN()+(-2), 1))*INDIRECT(ADDRESS(ROW()+(0), COLUMN()+(-1), 1)), 2)</f>
        <v>161308</v>
      </c>
    </row>
    <row r="13" spans="1:8" ht="24.00" thickBot="1" customHeight="1">
      <c r="A13" s="1" t="s">
        <v>21</v>
      </c>
      <c r="B13" s="1"/>
      <c r="C13" s="10" t="s">
        <v>22</v>
      </c>
      <c r="D13" s="10"/>
      <c r="E13" s="1" t="s">
        <v>23</v>
      </c>
      <c r="F13" s="13">
        <v>1</v>
      </c>
      <c r="G13" s="14">
        <v>1199.94</v>
      </c>
      <c r="H13" s="14">
        <f ca="1">ROUND(INDIRECT(ADDRESS(ROW()+(0), COLUMN()+(-2), 1))*INDIRECT(ADDRESS(ROW()+(0), COLUMN()+(-1), 1)), 2)</f>
        <v>1199.94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174918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0.007</v>
      </c>
      <c r="G16" s="12">
        <v>253366</v>
      </c>
      <c r="H16" s="12">
        <f ca="1">ROUND(INDIRECT(ADDRESS(ROW()+(0), COLUMN()+(-2), 1))*INDIRECT(ADDRESS(ROW()+(0), COLUMN()+(-1), 1)), 2)</f>
        <v>1773.56</v>
      </c>
    </row>
    <row r="17" spans="1:8" ht="24.00" thickBot="1" customHeight="1">
      <c r="A17" s="1" t="s">
        <v>29</v>
      </c>
      <c r="B17" s="1"/>
      <c r="C17" s="10" t="s">
        <v>30</v>
      </c>
      <c r="D17" s="10"/>
      <c r="E17" s="1" t="s">
        <v>31</v>
      </c>
      <c r="F17" s="11">
        <v>0.012</v>
      </c>
      <c r="G17" s="12">
        <v>232881</v>
      </c>
      <c r="H17" s="12">
        <f ca="1">ROUND(INDIRECT(ADDRESS(ROW()+(0), COLUMN()+(-2), 1))*INDIRECT(ADDRESS(ROW()+(0), COLUMN()+(-1), 1)), 2)</f>
        <v>2794.57</v>
      </c>
    </row>
    <row r="18" spans="1:8" ht="13.50" thickBot="1" customHeight="1">
      <c r="A18" s="1" t="s">
        <v>32</v>
      </c>
      <c r="B18" s="1"/>
      <c r="C18" s="10" t="s">
        <v>33</v>
      </c>
      <c r="D18" s="10"/>
      <c r="E18" s="1" t="s">
        <v>34</v>
      </c>
      <c r="F18" s="11">
        <v>0.005</v>
      </c>
      <c r="G18" s="12">
        <v>396835</v>
      </c>
      <c r="H18" s="12">
        <f ca="1">ROUND(INDIRECT(ADDRESS(ROW()+(0), COLUMN()+(-2), 1))*INDIRECT(ADDRESS(ROW()+(0), COLUMN()+(-1), 1)), 2)</f>
        <v>1984.18</v>
      </c>
    </row>
    <row r="19" spans="1:8" ht="24.00" thickBot="1" customHeight="1">
      <c r="A19" s="1" t="s">
        <v>35</v>
      </c>
      <c r="B19" s="1"/>
      <c r="C19" s="10" t="s">
        <v>36</v>
      </c>
      <c r="D19" s="10"/>
      <c r="E19" s="1" t="s">
        <v>37</v>
      </c>
      <c r="F19" s="11">
        <v>0.3</v>
      </c>
      <c r="G19" s="12">
        <v>15886.8</v>
      </c>
      <c r="H19" s="12">
        <f ca="1">ROUND(INDIRECT(ADDRESS(ROW()+(0), COLUMN()+(-2), 1))*INDIRECT(ADDRESS(ROW()+(0), COLUMN()+(-1), 1)), 2)</f>
        <v>4766.03</v>
      </c>
    </row>
    <row r="20" spans="1:8" ht="13.50" thickBot="1" customHeight="1">
      <c r="A20" s="1" t="s">
        <v>38</v>
      </c>
      <c r="B20" s="1"/>
      <c r="C20" s="10" t="s">
        <v>39</v>
      </c>
      <c r="D20" s="10"/>
      <c r="E20" s="1" t="s">
        <v>40</v>
      </c>
      <c r="F20" s="13">
        <v>0.005</v>
      </c>
      <c r="G20" s="14">
        <v>11514.6</v>
      </c>
      <c r="H20" s="14">
        <f ca="1">ROUND(INDIRECT(ADDRESS(ROW()+(0), COLUMN()+(-2), 1))*INDIRECT(ADDRESS(ROW()+(0), COLUMN()+(-1), 1)), 2)</f>
        <v>57.57</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1)),INDIRECT(ADDRESS(ROW()+(-5), COLUMN()+(0), 1))), 2)</f>
        <v>11375.9</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0.266</v>
      </c>
      <c r="G23" s="12">
        <v>36735.6</v>
      </c>
      <c r="H23" s="12">
        <f ca="1">ROUND(INDIRECT(ADDRESS(ROW()+(0), COLUMN()+(-2), 1))*INDIRECT(ADDRESS(ROW()+(0), COLUMN()+(-1), 1)), 2)</f>
        <v>9771.66</v>
      </c>
    </row>
    <row r="24" spans="1:8" ht="13.50" thickBot="1" customHeight="1">
      <c r="A24" s="1" t="s">
        <v>46</v>
      </c>
      <c r="B24" s="1"/>
      <c r="C24" s="10" t="s">
        <v>47</v>
      </c>
      <c r="D24" s="10"/>
      <c r="E24" s="1" t="s">
        <v>48</v>
      </c>
      <c r="F24" s="13">
        <v>0.287</v>
      </c>
      <c r="G24" s="14">
        <v>27459.1</v>
      </c>
      <c r="H24" s="14">
        <f ca="1">ROUND(INDIRECT(ADDRESS(ROW()+(0), COLUMN()+(-2), 1))*INDIRECT(ADDRESS(ROW()+(0), COLUMN()+(-1), 1)), 2)</f>
        <v>7880.76</v>
      </c>
    </row>
    <row r="25" spans="1:8" ht="13.50" thickBot="1" customHeight="1">
      <c r="A25" s="15"/>
      <c r="B25" s="15"/>
      <c r="C25" s="15"/>
      <c r="D25" s="15"/>
      <c r="E25" s="15"/>
      <c r="F25" s="9" t="s">
        <v>49</v>
      </c>
      <c r="G25" s="9"/>
      <c r="H25" s="17">
        <f ca="1">ROUND(SUM(INDIRECT(ADDRESS(ROW()+(-1), COLUMN()+(0), 1)),INDIRECT(ADDRESS(ROW()+(-2), COLUMN()+(0), 1))), 2)</f>
        <v>17652.4</v>
      </c>
    </row>
    <row r="26" spans="1:8" ht="13.50" thickBot="1" customHeight="1">
      <c r="A26" s="15">
        <v>4</v>
      </c>
      <c r="B26" s="15"/>
      <c r="C26" s="15"/>
      <c r="D26" s="15"/>
      <c r="E26" s="18" t="s">
        <v>50</v>
      </c>
      <c r="F26" s="18"/>
      <c r="G26" s="15"/>
      <c r="H26" s="15"/>
    </row>
    <row r="27" spans="1:8" ht="13.50" thickBot="1" customHeight="1">
      <c r="A27" s="19"/>
      <c r="B27" s="19"/>
      <c r="C27" s="20" t="s">
        <v>51</v>
      </c>
      <c r="D27" s="20"/>
      <c r="E27" s="19" t="s">
        <v>52</v>
      </c>
      <c r="F27" s="13">
        <v>2</v>
      </c>
      <c r="G27" s="14">
        <f ca="1">ROUND(SUM(INDIRECT(ADDRESS(ROW()+(-2), COLUMN()+(1), 1)),INDIRECT(ADDRESS(ROW()+(-6), COLUMN()+(1), 1)),INDIRECT(ADDRESS(ROW()+(-13), COLUMN()+(1), 1))), 2)</f>
        <v>203947</v>
      </c>
      <c r="H27" s="14">
        <f ca="1">ROUND(INDIRECT(ADDRESS(ROW()+(0), COLUMN()+(-2), 1))*INDIRECT(ADDRESS(ROW()+(0), COLUMN()+(-1), 1))/100, 2)</f>
        <v>4078.93</v>
      </c>
    </row>
    <row r="28" spans="1:8" ht="13.50" thickBot="1" customHeight="1">
      <c r="A28" s="21" t="s">
        <v>53</v>
      </c>
      <c r="B28" s="21"/>
      <c r="C28" s="22"/>
      <c r="D28" s="22"/>
      <c r="E28" s="23"/>
      <c r="F28" s="24" t="s">
        <v>54</v>
      </c>
      <c r="G28" s="25"/>
      <c r="H28" s="26">
        <f ca="1">ROUND(SUM(INDIRECT(ADDRESS(ROW()+(-1), COLUMN()+(0), 1)),INDIRECT(ADDRESS(ROW()+(-3), COLUMN()+(0), 1)),INDIRECT(ADDRESS(ROW()+(-7), COLUMN()+(0), 1)),INDIRECT(ADDRESS(ROW()+(-14), COLUMN()+(0), 1))), 2)</f>
        <v>208026</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F25:G25"/>
    <mergeCell ref="A26:B26"/>
    <mergeCell ref="C26:D26"/>
    <mergeCell ref="E26:F26"/>
    <mergeCell ref="A27:B27"/>
    <mergeCell ref="C27:D27"/>
    <mergeCell ref="A28:E28"/>
    <mergeCell ref="F28:G28"/>
  </mergeCells>
  <pageMargins left="0.147638" right="0.147638" top="0.206693" bottom="0.206693" header="0.0" footer="0.0"/>
  <pageSetup paperSize="9" orientation="portrait"/>
  <rowBreaks count="0" manualBreakCount="0">
    </rowBreaks>
</worksheet>
</file>