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<sst xmlns="http://schemas.openxmlformats.org/spreadsheetml/2006/main" count="52" uniqueCount="52">
  <si>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</si>
  <si>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UPG010</t>
  </si>
  <si>
    <t xml:space="preserve">m²</t>
  </si>
  <si>
    <t xml:space="preserve">Concreto proyectado, para vaso de piscina.</t>
  </si>
  <si>
    <r>
      <rPr>
        <sz val="8.25"/>
        <color rgb="FF000000"/>
        <rFont val="Arial"/>
        <family val="2"/>
      </rPr>
      <t xml:space="preserve">Concreto f'c=350 kg/cm² (35 MPa), clase de exposición F3 S0 P1 C2, tamaño máximo del agregado 12,5 mm, manejabilidad blanda, proyectado por vía húmeda para formación de paramento horizontal de vaso de piscina, de 15 cm de espesor, con doble malla electrosoldada tipo XX 50, 25x25 cm y Ø 4-4 mm, y armadura de refuerzo de acero Grado 60 (fy=4200 kg/cm²), cuantía 4 kg/m³, sin juntas de contracción. Incluso alambre de atar y separadores.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</si>
  <si>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</si>
  <si>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</si>
  <si>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</si>
  <si>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</si>
  <si>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</si>
  <si>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</si>
  <si>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</si>
  <si>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mt07ame050aae</t>
  </si>
  <si>
    <t xml:space="preserve">m²</t>
  </si>
  <si>
    <t xml:space="preserve">Malla electrosoldada tipo XX 50, 25x25 cm y Ø 4-4 mm, según NTC 5806 y ASTM A1064 / A1064M.</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</si>
  <si>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</si>
  <si>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</si>
  <si>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</si>
  <si>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</si>
  <si>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</si>
  <si>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</si>
  <si>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mt07aco020d</t>
  </si>
  <si>
    <t xml:space="preserve">Ud</t>
  </si>
  <si>
    <t xml:space="preserve">Separador homologado para muros.</t>
  </si>
  <si>
    <t xml:space="preserve">mt10hes200b</t>
  </si>
  <si>
    <t xml:space="preserve">m³</t>
  </si>
  <si>
    <t xml:space="preserve">Concreto para proyectar, f'c=350 kg/cm² (35 MPa), clase de exposición F3 S0 P1 C2, tamaño máximo del agregado 12,5 mm, manejabilidad blanda, con una dosificación de cemento de 400 kg/m³, fabricado en planta.</t>
  </si>
  <si>
    <t xml:space="preserve">Subtotal materiales:</t>
  </si>
  <si>
    <t xml:space="preserve">Equipo</t>
  </si>
  <si>
    <t xml:space="preserve">mq06gun010</t>
  </si>
  <si>
    <t xml:space="preserve">h</t>
  </si>
  <si>
    <t xml:space="preserve">Gunitadora de concreto por vía húmeda 33 kW.</t>
  </si>
  <si>
    <t xml:space="preserve">Subtotal equipo:</t>
  </si>
  <si>
    <t xml:space="preserve">Mano de obra</t>
  </si>
  <si>
    <t xml:space="preserve">mo043</t>
  </si>
  <si>
    <t xml:space="preserve">h</t>
  </si>
  <si>
    <t xml:space="preserve">Oficial 1ª armador de concreto.</t>
  </si>
  <si>
    <t xml:space="preserve">mo090</t>
  </si>
  <si>
    <t xml:space="preserve">h</t>
  </si>
  <si>
    <t xml:space="preserve">Ayudante armador de concreto.</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</si>
  <si>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</si>
  <si>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</si>
  <si>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</si>
  <si>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</si>
  <si>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</si>
  <si>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</si>
  <si>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</si>
  <si>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</si>
  <si>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</si>
  <si>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</si>
  <si>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$ 10.116,71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</si>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</sst>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67.49" customWidth="1"/>
    <col min="5" max="5" width="11.05" customWidth="1"/>
    <col min="6" max="6" width="14.9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2.2</v>
      </c>
      <c r="F10" s="12">
        <v>2954.16</v>
      </c>
      <c r="G10" s="12">
        <f ca="1">ROUND(INDIRECT(ADDRESS(ROW()+(0), COLUMN()+(-2), 1))*INDIRECT(ADDRESS(ROW()+(0), COLUMN()+(-1), 1)), 2)</f>
        <v>6499.15</v>
      </c>
    </row>
    <row r="11" spans="1:7" ht="24.00" thickBot="1" customHeight="1">
      <c r="A11" s="1" t="s">
        <v>15</v>
      </c>
      <c r="B11" s="1"/>
      <c r="C11" s="10" t="s">
        <v>16</v>
      </c>
      <c r="D11" s="1" t="s">
        <v>17</v>
      </c>
      <c r="E11" s="11">
        <v>4.2</v>
      </c>
      <c r="F11" s="12">
        <v>3149.64</v>
      </c>
      <c r="G11" s="12">
        <f ca="1">ROUND(INDIRECT(ADDRESS(ROW()+(0), COLUMN()+(-2), 1))*INDIRECT(ADDRESS(ROW()+(0), COLUMN()+(-1), 1)), 2)</f>
        <v>13228.5</v>
      </c>
    </row>
    <row r="12" spans="1:7" ht="13.50" thickBot="1" customHeight="1">
      <c r="A12" s="1" t="s">
        <v>18</v>
      </c>
      <c r="B12" s="1"/>
      <c r="C12" s="10" t="s">
        <v>19</v>
      </c>
      <c r="D12" s="1" t="s">
        <v>20</v>
      </c>
      <c r="E12" s="11">
        <v>0.048</v>
      </c>
      <c r="F12" s="12">
        <v>4983.82</v>
      </c>
      <c r="G12" s="12">
        <f ca="1">ROUND(INDIRECT(ADDRESS(ROW()+(0), COLUMN()+(-2), 1))*INDIRECT(ADDRESS(ROW()+(0), COLUMN()+(-1), 1)), 2)</f>
        <v>239.22</v>
      </c>
    </row>
    <row r="13" spans="1:7" ht="13.50" thickBot="1" customHeight="1">
      <c r="A13" s="1" t="s">
        <v>21</v>
      </c>
      <c r="B13" s="1"/>
      <c r="C13" s="10" t="s">
        <v>22</v>
      </c>
      <c r="D13" s="1" t="s">
        <v>23</v>
      </c>
      <c r="E13" s="11">
        <v>4</v>
      </c>
      <c r="F13" s="12">
        <v>208.53</v>
      </c>
      <c r="G13" s="12">
        <f ca="1">ROUND(INDIRECT(ADDRESS(ROW()+(0), COLUMN()+(-2), 1))*INDIRECT(ADDRESS(ROW()+(0), COLUMN()+(-1), 1)), 2)</f>
        <v>834.12</v>
      </c>
    </row>
    <row r="14" spans="1:7" ht="34.50" thickBot="1" customHeight="1">
      <c r="A14" s="1" t="s">
        <v>24</v>
      </c>
      <c r="B14" s="1"/>
      <c r="C14" s="10" t="s">
        <v>25</v>
      </c>
      <c r="D14" s="1" t="s">
        <v>26</v>
      </c>
      <c r="E14" s="13">
        <v>0.155</v>
      </c>
      <c r="F14" s="14">
        <v>398994</v>
      </c>
      <c r="G14" s="14">
        <f ca="1">ROUND(INDIRECT(ADDRESS(ROW()+(0), COLUMN()+(-2), 1))*INDIRECT(ADDRESS(ROW()+(0), COLUMN()+(-1), 1)), 2)</f>
        <v>61844.1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82645.1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0.7</v>
      </c>
      <c r="F17" s="14">
        <v>116814</v>
      </c>
      <c r="G17" s="14">
        <f ca="1">ROUND(INDIRECT(ADDRESS(ROW()+(0), COLUMN()+(-2), 1))*INDIRECT(ADDRESS(ROW()+(0), COLUMN()+(-1), 1)), 2)</f>
        <v>81770.1</v>
      </c>
    </row>
    <row r="18" spans="1:7" ht="13.50" thickBot="1" customHeight="1">
      <c r="A18" s="15"/>
      <c r="B18" s="15"/>
      <c r="C18" s="15"/>
      <c r="D18" s="15"/>
      <c r="E18" s="9" t="s">
        <v>32</v>
      </c>
      <c r="F18" s="9"/>
      <c r="G18" s="17">
        <f ca="1">ROUND(SUM(INDIRECT(ADDRESS(ROW()+(-1), COLUMN()+(0), 1))), 2)</f>
        <v>81770.1</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0.081</v>
      </c>
      <c r="F20" s="12">
        <v>38230.4</v>
      </c>
      <c r="G20" s="12">
        <f ca="1">ROUND(INDIRECT(ADDRESS(ROW()+(0), COLUMN()+(-2), 1))*INDIRECT(ADDRESS(ROW()+(0), COLUMN()+(-1), 1)), 2)</f>
        <v>3096.67</v>
      </c>
    </row>
    <row r="21" spans="1:7" ht="13.50" thickBot="1" customHeight="1">
      <c r="A21" s="1" t="s">
        <v>37</v>
      </c>
      <c r="B21" s="1"/>
      <c r="C21" s="10" t="s">
        <v>38</v>
      </c>
      <c r="D21" s="1" t="s">
        <v>39</v>
      </c>
      <c r="E21" s="11">
        <v>0.085</v>
      </c>
      <c r="F21" s="12">
        <v>28560.5</v>
      </c>
      <c r="G21" s="12">
        <f ca="1">ROUND(INDIRECT(ADDRESS(ROW()+(0), COLUMN()+(-2), 1))*INDIRECT(ADDRESS(ROW()+(0), COLUMN()+(-1), 1)), 2)</f>
        <v>2427.64</v>
      </c>
    </row>
    <row r="22" spans="1:7" ht="13.50" thickBot="1" customHeight="1">
      <c r="A22" s="1" t="s">
        <v>40</v>
      </c>
      <c r="B22" s="1"/>
      <c r="C22" s="10" t="s">
        <v>41</v>
      </c>
      <c r="D22" s="1" t="s">
        <v>42</v>
      </c>
      <c r="E22" s="11">
        <v>0.548</v>
      </c>
      <c r="F22" s="12">
        <v>36735.6</v>
      </c>
      <c r="G22" s="12">
        <f ca="1">ROUND(INDIRECT(ADDRESS(ROW()+(0), COLUMN()+(-2), 1))*INDIRECT(ADDRESS(ROW()+(0), COLUMN()+(-1), 1)), 2)</f>
        <v>20131.1</v>
      </c>
    </row>
    <row r="23" spans="1:7" ht="13.50" thickBot="1" customHeight="1">
      <c r="A23" s="1" t="s">
        <v>43</v>
      </c>
      <c r="B23" s="1"/>
      <c r="C23" s="10" t="s">
        <v>44</v>
      </c>
      <c r="D23" s="1" t="s">
        <v>45</v>
      </c>
      <c r="E23" s="13">
        <v>0.232</v>
      </c>
      <c r="F23" s="14">
        <v>27459.1</v>
      </c>
      <c r="G23" s="14">
        <f ca="1">ROUND(INDIRECT(ADDRESS(ROW()+(0), COLUMN()+(-2), 1))*INDIRECT(ADDRESS(ROW()+(0), COLUMN()+(-1), 1)), 2)</f>
        <v>6370.51</v>
      </c>
    </row>
    <row r="24" spans="1:7" ht="13.50" thickBot="1" customHeight="1">
      <c r="A24" s="15"/>
      <c r="B24" s="15"/>
      <c r="C24" s="15"/>
      <c r="D24" s="15"/>
      <c r="E24" s="9" t="s">
        <v>46</v>
      </c>
      <c r="F24" s="9"/>
      <c r="G24" s="17">
        <f ca="1">ROUND(SUM(INDIRECT(ADDRESS(ROW()+(-1), COLUMN()+(0), 1)),INDIRECT(ADDRESS(ROW()+(-2), COLUMN()+(0), 1)),INDIRECT(ADDRESS(ROW()+(-3), COLUMN()+(0), 1)),INDIRECT(ADDRESS(ROW()+(-4), COLUMN()+(0), 1))), 2)</f>
        <v>32025.9</v>
      </c>
    </row>
    <row r="25" spans="1:7" ht="13.50" thickBot="1" customHeight="1">
      <c r="A25" s="15">
        <v>4</v>
      </c>
      <c r="B25" s="15"/>
      <c r="C25" s="15"/>
      <c r="D25" s="18" t="s">
        <v>47</v>
      </c>
      <c r="E25" s="18"/>
      <c r="F25" s="15"/>
      <c r="G25" s="15"/>
    </row>
    <row r="26" spans="1:7" ht="13.50" thickBot="1" customHeight="1">
      <c r="A26" s="19"/>
      <c r="B26" s="19"/>
      <c r="C26" s="20" t="s">
        <v>48</v>
      </c>
      <c r="D26" s="19" t="s">
        <v>49</v>
      </c>
      <c r="E26" s="13">
        <v>3</v>
      </c>
      <c r="F26" s="14">
        <f ca="1">ROUND(SUM(INDIRECT(ADDRESS(ROW()+(-2), COLUMN()+(1), 1)),INDIRECT(ADDRESS(ROW()+(-8), COLUMN()+(1), 1)),INDIRECT(ADDRESS(ROW()+(-11), COLUMN()+(1), 1))), 2)</f>
        <v>196441</v>
      </c>
      <c r="G26" s="14">
        <f ca="1">ROUND(INDIRECT(ADDRESS(ROW()+(0), COLUMN()+(-2), 1))*INDIRECT(ADDRESS(ROW()+(0), COLUMN()+(-1), 1))/100, 2)</f>
        <v>5893.23</v>
      </c>
    </row>
    <row r="27" spans="1:7" ht="13.50" thickBot="1" customHeight="1">
      <c r="A27" s="21" t="s">
        <v>50</v>
      </c>
      <c r="B27" s="21"/>
      <c r="C27" s="22"/>
      <c r="D27" s="23"/>
      <c r="E27" s="24" t="s">
        <v>51</v>
      </c>
      <c r="F27" s="25"/>
      <c r="G27" s="26">
        <f ca="1">ROUND(SUM(INDIRECT(ADDRESS(ROW()+(-1), COLUMN()+(0), 1)),INDIRECT(ADDRESS(ROW()+(-3), COLUMN()+(0), 1)),INDIRECT(ADDRESS(ROW()+(-9), COLUMN()+(0), 1)),INDIRECT(ADDRESS(ROW()+(-12), COLUMN()+(0), 1))), 2)</f>
        <v>202334</v>
      </c>
    </row>
  </sheetData>
  <mergeCells count="31">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