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<sst xmlns="http://schemas.openxmlformats.org/spreadsheetml/2006/main" count="46" uniqueCount="46">
  <si>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</si>
  <si>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UAP012</t>
  </si>
  <si>
    <t xml:space="preserve">Ud</t>
  </si>
  <si>
    <t xml:space="preserve">Pozo de registro prefabricado de PVC corrugado.</t>
  </si>
  <si>
    <r>
      <rPr>
        <sz val="8.25"/>
        <color rgb="FF000000"/>
        <rFont val="Arial"/>
        <family val="2"/>
      </rPr>
      <t xml:space="preserve">Pozo de registro con escalera de PVC corrugado, de diámetro nominal 1000 mm y altura nominal 3 m, para colector de 160 mm de diámetro, sobre solera de 30 cm de espesor de concreto armado f'c=280 kg/cm² (28 MPa), clase de exposición F0 S1 P1 C1, tamaño máximo del agregado 19 mm, manejabilidad blanda, encastre del cuerpo del colector 10 cm en dicha solera, ligeramente armada con malla electrosoldada tipo XX 221, 15x15 cm y Ø 6,5-6,5 mm, y losa alrededor de la boca del cono de 150x150 cm y 20 cm de espesor de concreto simple f'c=310 kg/cm² (31 MPa), clase de exposición F0 S2 P1 C0, tamaño máximo del agregado 19 mm, manejabilidad blanda, con cierre de tapa circular con bloqueo y marco de fundición carga de rotura 400 kN, instalado en calzadas de calles, incluyendo las peatonales, o zonas de estacionamiento para todo tipo de vehículos.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</si>
  <si>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</si>
  <si>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</si>
  <si>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</si>
  <si>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</si>
  <si>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</si>
  <si>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</si>
  <si>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</si>
  <si>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mt10haf050rFi</t>
  </si>
  <si>
    <t xml:space="preserve">m³</t>
  </si>
  <si>
    <t xml:space="preserve">Concreto f'c=280 kg/cm² (28 MPa), clase de exposición F0 S1 P1 C1, tamaño máximo del agregado 19 mm, manejabilidad blanda, fabricado en planta, según NSR-10 y ACI 318.</t>
  </si>
  <si>
    <t xml:space="preserve">mt07ame050hha</t>
  </si>
  <si>
    <t xml:space="preserve">m²</t>
  </si>
  <si>
    <t xml:space="preserve">Malla electrosoldada tipo XX 221, 15x15 cm y Ø 6,5-6,5 mm, según NTC 5806 y ASTM A1064 / A1064M.</t>
  </si>
  <si>
    <t xml:space="preserve">mt11ade040ad</t>
  </si>
  <si>
    <t xml:space="preserve">Ud</t>
  </si>
  <si>
    <t xml:space="preserve">Pozo de registro con escalera de diámetro nominal 1000 mm y altura nominal 3 m, para colector de 160 mm de diámetro, totalmente estanco, compuesto por cuerpo de PVC de doble pared, la exterior corrugada y la interior lisa, color teja RAL 8023, rigidez anular nominal 8 kN/m², con los pates instalados, ciego (sin taladros prefabricados, de modo que las acometidas y entronques del colector se perforen y fabriquen in situ), y cono reductor de polietileno de alta densidad, de 600 mm de diámetro nominal en la boca, para colocar sobre el cuerpo del pozo.</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</si>
  <si>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</si>
  <si>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</si>
  <si>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</si>
  <si>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mt46tpr010q</t>
  </si>
  <si>
    <t xml:space="preserve">Ud</t>
  </si>
  <si>
    <t xml:space="preserve">Tapa circular con bloqueo mediante tres pestañas y marco de fundición dúctil de 850 mm de diámetro exterior y 100 mm de altura, paso libre de 600 mm, para pozo, carga de rotura 400 kN. Tapa revestida con pintura bituminosa y marco provisto de junta de insonorización de polietileno y dispositivo contra robo.</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</si>
  <si>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</si>
  <si>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</si>
  <si>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</si>
  <si>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</si>
  <si>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</si>
  <si>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</si>
  <si>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</si>
  <si>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</si>
  <si>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</si>
  <si>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</si>
  <si>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</si>
  <si>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</si>
  <si>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</si>
  <si>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</si>
  <si>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</si>
  <si>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</si>
  <si>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</si>
  <si>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$ 248.323,29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</si>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</sst>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8.16" customWidth="1"/>
    <col min="4" max="4" width="64.94" customWidth="1"/>
    <col min="5" max="5" width="10.20" customWidth="1"/>
    <col min="6" max="6" width="15.81"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0.53</v>
      </c>
      <c r="F10" s="12">
        <v>468339</v>
      </c>
      <c r="G10" s="12">
        <f ca="1">ROUND(INDIRECT(ADDRESS(ROW()+(0), COLUMN()+(-2), 1))*INDIRECT(ADDRESS(ROW()+(0), COLUMN()+(-1), 1)), 2)</f>
        <v>248220</v>
      </c>
    </row>
    <row r="11" spans="1:7" ht="24.00" thickBot="1" customHeight="1">
      <c r="A11" s="1" t="s">
        <v>15</v>
      </c>
      <c r="B11" s="1"/>
      <c r="C11" s="10" t="s">
        <v>16</v>
      </c>
      <c r="D11" s="1" t="s">
        <v>17</v>
      </c>
      <c r="E11" s="11">
        <v>1.767</v>
      </c>
      <c r="F11" s="12">
        <v>12741.4</v>
      </c>
      <c r="G11" s="12">
        <f ca="1">ROUND(INDIRECT(ADDRESS(ROW()+(0), COLUMN()+(-2), 1))*INDIRECT(ADDRESS(ROW()+(0), COLUMN()+(-1), 1)), 2)</f>
        <v>22514</v>
      </c>
    </row>
    <row r="12" spans="1:7" ht="87.00" thickBot="1" customHeight="1">
      <c r="A12" s="1" t="s">
        <v>18</v>
      </c>
      <c r="B12" s="1"/>
      <c r="C12" s="10" t="s">
        <v>19</v>
      </c>
      <c r="D12" s="1" t="s">
        <v>20</v>
      </c>
      <c r="E12" s="11">
        <v>1</v>
      </c>
      <c r="F12" s="12">
        <v>3.8897e+06</v>
      </c>
      <c r="G12" s="12">
        <f ca="1">ROUND(INDIRECT(ADDRESS(ROW()+(0), COLUMN()+(-2), 1))*INDIRECT(ADDRESS(ROW()+(0), COLUMN()+(-1), 1)), 2)</f>
        <v>3.8897e+06</v>
      </c>
    </row>
    <row r="13" spans="1:7" ht="34.50" thickBot="1" customHeight="1">
      <c r="A13" s="1" t="s">
        <v>21</v>
      </c>
      <c r="B13" s="1"/>
      <c r="C13" s="10" t="s">
        <v>22</v>
      </c>
      <c r="D13" s="1" t="s">
        <v>23</v>
      </c>
      <c r="E13" s="11">
        <v>0.293</v>
      </c>
      <c r="F13" s="12">
        <v>491624</v>
      </c>
      <c r="G13" s="12">
        <f ca="1">ROUND(INDIRECT(ADDRESS(ROW()+(0), COLUMN()+(-2), 1))*INDIRECT(ADDRESS(ROW()+(0), COLUMN()+(-1), 1)), 2)</f>
        <v>144046</v>
      </c>
    </row>
    <row r="14" spans="1:7" ht="55.50" thickBot="1" customHeight="1">
      <c r="A14" s="1" t="s">
        <v>24</v>
      </c>
      <c r="B14" s="1"/>
      <c r="C14" s="10" t="s">
        <v>25</v>
      </c>
      <c r="D14" s="1" t="s">
        <v>26</v>
      </c>
      <c r="E14" s="13">
        <v>1</v>
      </c>
      <c r="F14" s="14">
        <v>390031</v>
      </c>
      <c r="G14" s="14">
        <f ca="1">ROUND(INDIRECT(ADDRESS(ROW()+(0), COLUMN()+(-2), 1))*INDIRECT(ADDRESS(ROW()+(0), COLUMN()+(-1), 1)), 2)</f>
        <v>390031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4.69451e+06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0.24</v>
      </c>
      <c r="F17" s="14">
        <v>184847</v>
      </c>
      <c r="G17" s="14">
        <f ca="1">ROUND(INDIRECT(ADDRESS(ROW()+(0), COLUMN()+(-2), 1))*INDIRECT(ADDRESS(ROW()+(0), COLUMN()+(-1), 1)), 2)</f>
        <v>44363.3</v>
      </c>
    </row>
    <row r="18" spans="1:7" ht="13.50" thickBot="1" customHeight="1">
      <c r="A18" s="15"/>
      <c r="B18" s="15"/>
      <c r="C18" s="15"/>
      <c r="D18" s="15"/>
      <c r="E18" s="9" t="s">
        <v>32</v>
      </c>
      <c r="F18" s="9"/>
      <c r="G18" s="17">
        <f ca="1">ROUND(SUM(INDIRECT(ADDRESS(ROW()+(-1), COLUMN()+(0), 1))), 2)</f>
        <v>44363.3</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1.983</v>
      </c>
      <c r="F20" s="12">
        <v>36735.6</v>
      </c>
      <c r="G20" s="12">
        <f ca="1">ROUND(INDIRECT(ADDRESS(ROW()+(0), COLUMN()+(-2), 1))*INDIRECT(ADDRESS(ROW()+(0), COLUMN()+(-1), 1)), 2)</f>
        <v>72846.7</v>
      </c>
    </row>
    <row r="21" spans="1:7" ht="13.50" thickBot="1" customHeight="1">
      <c r="A21" s="1" t="s">
        <v>37</v>
      </c>
      <c r="B21" s="1"/>
      <c r="C21" s="10" t="s">
        <v>38</v>
      </c>
      <c r="D21" s="1" t="s">
        <v>39</v>
      </c>
      <c r="E21" s="13">
        <v>2.089</v>
      </c>
      <c r="F21" s="14">
        <v>27459.1</v>
      </c>
      <c r="G21" s="14">
        <f ca="1">ROUND(INDIRECT(ADDRESS(ROW()+(0), COLUMN()+(-2), 1))*INDIRECT(ADDRESS(ROW()+(0), COLUMN()+(-1), 1)), 2)</f>
        <v>57362.1</v>
      </c>
    </row>
    <row r="22" spans="1:7" ht="13.50" thickBot="1" customHeight="1">
      <c r="A22" s="15"/>
      <c r="B22" s="15"/>
      <c r="C22" s="15"/>
      <c r="D22" s="15"/>
      <c r="E22" s="9" t="s">
        <v>40</v>
      </c>
      <c r="F22" s="9"/>
      <c r="G22" s="17">
        <f ca="1">ROUND(SUM(INDIRECT(ADDRESS(ROW()+(-1), COLUMN()+(0), 1)),INDIRECT(ADDRESS(ROW()+(-2), COLUMN()+(0), 1))), 2)</f>
        <v>130209</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4.86908e+06</v>
      </c>
      <c r="G24" s="14">
        <f ca="1">ROUND(INDIRECT(ADDRESS(ROW()+(0), COLUMN()+(-2), 1))*INDIRECT(ADDRESS(ROW()+(0), COLUMN()+(-1), 1))/100, 2)</f>
        <v>97381.7</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4.96647e+06</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