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<sst xmlns="http://schemas.openxmlformats.org/spreadsheetml/2006/main" count="58" uniqueCount="58">
  <si>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</si>
  <si>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</si>
  <si>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</si>
  <si>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Pozo de registro prefabricado de concreto simple.</t>
  </si>
  <si>
    <r>
      <rPr>
        <sz val="8.25"/>
        <color rgb="FF000000"/>
        <rFont val="Arial"/>
        <family val="2"/>
      </rPr>
      <t xml:space="preserve">Pozo de registro, de 1,00 m de diámetro interior y de 2,1 m de altura útil interior, de elementos prefabricados de concreto simple, sobre solera de 25 cm de espesor de concreto armado f'c=280 kg/cm² (28 MPa), clase de exposición F0 S1 P1 C1, tamaño máximo del agregado 19 mm, manejabilidad blanda ligeramente armada con malla electrosoldada, con cierre de tapa circular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</si>
  <si>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</si>
  <si>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</si>
  <si>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</si>
  <si>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</si>
  <si>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</si>
  <si>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</si>
  <si>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</si>
  <si>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mt10haf050rFi</t>
  </si>
  <si>
    <t xml:space="preserve">m³</t>
  </si>
  <si>
    <t xml:space="preserve">Concreto f'c=280 kg/cm² (28 MPa), clase de exposición F0 S1 P1 C1, tamaño máximo del agregado 19 mm, manejabilidad blanda, fabricado en planta, según NSR-10 y ACI 318.</t>
  </si>
  <si>
    <t xml:space="preserve">mt07ame050hha</t>
  </si>
  <si>
    <t xml:space="preserve">m²</t>
  </si>
  <si>
    <t xml:space="preserve">Malla electrosoldada tipo XX 221, 15x15 cm y Ø 6,5-6,5 mm, según NTC 5806 y ASTM A1064 / A1064M.</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</si>
  <si>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</si>
  <si>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</si>
  <si>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</si>
  <si>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mt46phm005a</t>
  </si>
  <si>
    <t xml:space="preserve">Ud</t>
  </si>
  <si>
    <t xml:space="preserve">Base prefabricada de concreto simple, de 125x125x100 cm, con dos orificios de 30 cm de diámetro para conexión de colectores, de 100 cm de diámetro interior, con unión rígida machihembrada con junta de goma, resistencia a compresión mayor de 250 kg/cm² para formación de pozo de registro.</t>
  </si>
  <si>
    <t xml:space="preserve">mt46phm010b</t>
  </si>
  <si>
    <t xml:space="preserve">Ud</t>
  </si>
  <si>
    <t xml:space="preserve">Anillo prefabricado de concreto simple, con unión rígida machihembrada con junta de goma, de 100 cm de diámetro interior y 50 cm de altura, resistencia a compresión mayor de 250 kg/cm², para formación de pozo de registro.</t>
  </si>
  <si>
    <t xml:space="preserve">mt46phm020b</t>
  </si>
  <si>
    <t xml:space="preserve">Ud</t>
  </si>
  <si>
    <t xml:space="preserve">Cono asimétrico prefabricado de concreto simple, con unión rígida machihembrada con junta de goma,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</si>
  <si>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</si>
  <si>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</si>
  <si>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</si>
  <si>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</si>
  <si>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</si>
  <si>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contra robo.</t>
  </si>
  <si>
    <t xml:space="preserve">mt46phm050</t>
  </si>
  <si>
    <t xml:space="preserve">Ud</t>
  </si>
  <si>
    <t xml:space="preserve">Pate de polipropileno conformado en U, para pozo,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</si>
  <si>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</si>
  <si>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</si>
  <si>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</si>
  <si>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</si>
  <si>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</si>
  <si>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</si>
  <si>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</si>
  <si>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</si>
  <si>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</si>
  <si>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</si>
  <si>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</si>
  <si>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</si>
  <si>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</si>
  <si>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</si>
  <si>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</si>
  <si>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</si>
  <si>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</si>
  <si>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t xml:space="preserve">Coste de mantenimiento decenal: $ 86.364,93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</si>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</sst>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6.47" customWidth="1"/>
    <col min="5" max="5" width="11.05" customWidth="1"/>
    <col min="6" max="6" width="14.9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364190</v>
      </c>
      <c r="G10" s="12">
        <f ca="1">ROUND(INDIRECT(ADDRESS(ROW()+(0), COLUMN()+(-2), 1))*INDIRECT(ADDRESS(ROW()+(0), COLUMN()+(-1), 1)), 2)</f>
        <v>245828</v>
      </c>
    </row>
    <row r="11" spans="1:7" ht="24.00" thickBot="1" customHeight="1">
      <c r="A11" s="1" t="s">
        <v>15</v>
      </c>
      <c r="B11" s="1"/>
      <c r="C11" s="10" t="s">
        <v>16</v>
      </c>
      <c r="D11" s="1" t="s">
        <v>17</v>
      </c>
      <c r="E11" s="11">
        <v>2.25</v>
      </c>
      <c r="F11" s="12">
        <v>8506.55</v>
      </c>
      <c r="G11" s="12">
        <f ca="1">ROUND(INDIRECT(ADDRESS(ROW()+(0), COLUMN()+(-2), 1))*INDIRECT(ADDRESS(ROW()+(0), COLUMN()+(-1), 1)), 2)</f>
        <v>19139.7</v>
      </c>
    </row>
    <row r="12" spans="1:7" ht="34.50" thickBot="1" customHeight="1">
      <c r="A12" s="1" t="s">
        <v>18</v>
      </c>
      <c r="B12" s="1"/>
      <c r="C12" s="10" t="s">
        <v>19</v>
      </c>
      <c r="D12" s="1" t="s">
        <v>20</v>
      </c>
      <c r="E12" s="11">
        <v>0.495</v>
      </c>
      <c r="F12" s="12">
        <v>382297</v>
      </c>
      <c r="G12" s="12">
        <f ca="1">ROUND(INDIRECT(ADDRESS(ROW()+(0), COLUMN()+(-2), 1))*INDIRECT(ADDRESS(ROW()+(0), COLUMN()+(-1), 1)), 2)</f>
        <v>189237</v>
      </c>
    </row>
    <row r="13" spans="1:7" ht="45.00" thickBot="1" customHeight="1">
      <c r="A13" s="1" t="s">
        <v>21</v>
      </c>
      <c r="B13" s="1"/>
      <c r="C13" s="10" t="s">
        <v>22</v>
      </c>
      <c r="D13" s="1" t="s">
        <v>23</v>
      </c>
      <c r="E13" s="11">
        <v>1</v>
      </c>
      <c r="F13" s="12">
        <v>437221</v>
      </c>
      <c r="G13" s="12">
        <f ca="1">ROUND(INDIRECT(ADDRESS(ROW()+(0), COLUMN()+(-2), 1))*INDIRECT(ADDRESS(ROW()+(0), COLUMN()+(-1), 1)), 2)</f>
        <v>437221</v>
      </c>
    </row>
    <row r="14" spans="1:7" ht="34.50" thickBot="1" customHeight="1">
      <c r="A14" s="1" t="s">
        <v>24</v>
      </c>
      <c r="B14" s="1"/>
      <c r="C14" s="10" t="s">
        <v>25</v>
      </c>
      <c r="D14" s="1" t="s">
        <v>26</v>
      </c>
      <c r="E14" s="11">
        <v>1</v>
      </c>
      <c r="F14" s="12">
        <v>104907</v>
      </c>
      <c r="G14" s="12">
        <f ca="1">ROUND(INDIRECT(ADDRESS(ROW()+(0), COLUMN()+(-2), 1))*INDIRECT(ADDRESS(ROW()+(0), COLUMN()+(-1), 1)), 2)</f>
        <v>104907</v>
      </c>
    </row>
    <row r="15" spans="1:7" ht="45.00" thickBot="1" customHeight="1">
      <c r="A15" s="1" t="s">
        <v>27</v>
      </c>
      <c r="B15" s="1"/>
      <c r="C15" s="10" t="s">
        <v>28</v>
      </c>
      <c r="D15" s="1" t="s">
        <v>29</v>
      </c>
      <c r="E15" s="11">
        <v>1</v>
      </c>
      <c r="F15" s="12">
        <v>148178</v>
      </c>
      <c r="G15" s="12">
        <f ca="1">ROUND(INDIRECT(ADDRESS(ROW()+(0), COLUMN()+(-2), 1))*INDIRECT(ADDRESS(ROW()+(0), COLUMN()+(-1), 1)), 2)</f>
        <v>148178</v>
      </c>
    </row>
    <row r="16" spans="1:7" ht="13.50" thickBot="1" customHeight="1">
      <c r="A16" s="1" t="s">
        <v>30</v>
      </c>
      <c r="B16" s="1"/>
      <c r="C16" s="10" t="s">
        <v>31</v>
      </c>
      <c r="D16" s="1" t="s">
        <v>32</v>
      </c>
      <c r="E16" s="11">
        <v>0.009</v>
      </c>
      <c r="F16" s="12">
        <v>7453.96</v>
      </c>
      <c r="G16" s="12">
        <f ca="1">ROUND(INDIRECT(ADDRESS(ROW()+(0), COLUMN()+(-2), 1))*INDIRECT(ADDRESS(ROW()+(0), COLUMN()+(-1), 1)), 2)</f>
        <v>67.09</v>
      </c>
    </row>
    <row r="17" spans="1:7" ht="45.00" thickBot="1" customHeight="1">
      <c r="A17" s="1" t="s">
        <v>33</v>
      </c>
      <c r="B17" s="1"/>
      <c r="C17" s="10" t="s">
        <v>34</v>
      </c>
      <c r="D17" s="1" t="s">
        <v>35</v>
      </c>
      <c r="E17" s="11">
        <v>1</v>
      </c>
      <c r="F17" s="12">
        <v>304730</v>
      </c>
      <c r="G17" s="12">
        <f ca="1">ROUND(INDIRECT(ADDRESS(ROW()+(0), COLUMN()+(-2), 1))*INDIRECT(ADDRESS(ROW()+(0), COLUMN()+(-1), 1)), 2)</f>
        <v>304730</v>
      </c>
    </row>
    <row r="18" spans="1:7" ht="24.00" thickBot="1" customHeight="1">
      <c r="A18" s="1" t="s">
        <v>36</v>
      </c>
      <c r="B18" s="1"/>
      <c r="C18" s="10" t="s">
        <v>37</v>
      </c>
      <c r="D18" s="1" t="s">
        <v>38</v>
      </c>
      <c r="E18" s="13">
        <v>6</v>
      </c>
      <c r="F18" s="14">
        <v>12321.7</v>
      </c>
      <c r="G18" s="14">
        <f ca="1">ROUND(INDIRECT(ADDRESS(ROW()+(0), COLUMN()+(-2), 1))*INDIRECT(ADDRESS(ROW()+(0), COLUMN()+(-1), 1)), 2)</f>
        <v>73930.1</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1.52324e+006</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0.2</v>
      </c>
      <c r="F21" s="14">
        <v>139774</v>
      </c>
      <c r="G21" s="14">
        <f ca="1">ROUND(INDIRECT(ADDRESS(ROW()+(0), COLUMN()+(-2), 1))*INDIRECT(ADDRESS(ROW()+(0), COLUMN()+(-1), 1)), 2)</f>
        <v>27954.9</v>
      </c>
    </row>
    <row r="22" spans="1:7" ht="13.50" thickBot="1" customHeight="1">
      <c r="A22" s="15"/>
      <c r="B22" s="15"/>
      <c r="C22" s="15"/>
      <c r="D22" s="15"/>
      <c r="E22" s="9" t="s">
        <v>44</v>
      </c>
      <c r="F22" s="9"/>
      <c r="G22" s="17">
        <f ca="1">ROUND(SUM(INDIRECT(ADDRESS(ROW()+(-1), COLUMN()+(0), 1))), 2)</f>
        <v>27954.9</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4.064</v>
      </c>
      <c r="F24" s="12">
        <v>25476.9</v>
      </c>
      <c r="G24" s="12">
        <f ca="1">ROUND(INDIRECT(ADDRESS(ROW()+(0), COLUMN()+(-2), 1))*INDIRECT(ADDRESS(ROW()+(0), COLUMN()+(-1), 1)), 2)</f>
        <v>103538</v>
      </c>
    </row>
    <row r="25" spans="1:7" ht="13.50" thickBot="1" customHeight="1">
      <c r="A25" s="1" t="s">
        <v>49</v>
      </c>
      <c r="B25" s="1"/>
      <c r="C25" s="10" t="s">
        <v>50</v>
      </c>
      <c r="D25" s="1" t="s">
        <v>51</v>
      </c>
      <c r="E25" s="13">
        <v>2.032</v>
      </c>
      <c r="F25" s="14">
        <v>19044.7</v>
      </c>
      <c r="G25" s="14">
        <f ca="1">ROUND(INDIRECT(ADDRESS(ROW()+(0), COLUMN()+(-2), 1))*INDIRECT(ADDRESS(ROW()+(0), COLUMN()+(-1), 1)), 2)</f>
        <v>38698.7</v>
      </c>
    </row>
    <row r="26" spans="1:7" ht="13.50" thickBot="1" customHeight="1">
      <c r="A26" s="15"/>
      <c r="B26" s="15"/>
      <c r="C26" s="15"/>
      <c r="D26" s="15"/>
      <c r="E26" s="9" t="s">
        <v>52</v>
      </c>
      <c r="F26" s="9"/>
      <c r="G26" s="17">
        <f ca="1">ROUND(SUM(INDIRECT(ADDRESS(ROW()+(-1), COLUMN()+(0), 1)),INDIRECT(ADDRESS(ROW()+(-2), COLUMN()+(0), 1))), 2)</f>
        <v>142237</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1.69343e+006</v>
      </c>
      <c r="G28" s="14">
        <f ca="1">ROUND(INDIRECT(ADDRESS(ROW()+(0), COLUMN()+(-2), 1))*INDIRECT(ADDRESS(ROW()+(0), COLUMN()+(-1), 1))/100, 2)</f>
        <v>33868.6</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1.7273e+006</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