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<sst xmlns="http://schemas.openxmlformats.org/spreadsheetml/2006/main" count="73" uniqueCount="73">
  <si>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</si>
  <si>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UAP010</t>
  </si>
  <si>
    <t xml:space="preserve">Ud</t>
  </si>
  <si>
    <t xml:space="preserve">Pozo de registro.</t>
  </si>
  <si>
    <r>
      <rPr>
        <sz val="8.25"/>
        <color rgb="FF000000"/>
        <rFont val="Arial"/>
        <family val="2"/>
      </rPr>
      <t xml:space="preserve">Pozo de registro, de 1,00 m de diámetro interior y de 1,6 m de altura útil interior, de mampostería de ladrillo cerámico macizo de 1 pie de espesor recibido con mortero de cemento, confeccionado en obra, dosificación 1:6, enfoscado y bruñido por el interior con mortero de cemento, confeccionado en obra, con aditivo hidrófugo, dosificación 1:3 y elementos prefabricados de concreto simple, sobre solera de 25 cm de espesor de concreto armado f'c=280 kg/cm² (28 MPa), clase de exposición F0 S1 P1 C1, tamaño máximo del agregado 19 mm, manejabilidad blanda ligeramente armada con malla electrosoldada, con cierre de tapa circular con bloqueo y marco de fundición carga de rotura 400 kN, instalado en calzadas de calles, incluyendo las peatonales, o zonas de estacionamiento para todo tipo de vehículos. El precio incluye los equipos y la maquinaria necesarios para el desplazamiento y la disposición en obra de los elementos, pero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</si>
  <si>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</si>
  <si>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</si>
  <si>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</si>
  <si>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</si>
  <si>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</si>
  <si>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</si>
  <si>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</si>
  <si>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mt10haf050rFi</t>
  </si>
  <si>
    <t xml:space="preserve">m³</t>
  </si>
  <si>
    <t xml:space="preserve">Concreto f'c=280 kg/cm² (28 MPa), clase de exposición F0 S1 P1 C1, tamaño máximo del agregado 19 mm, manejabilidad blanda, fabricado en planta, según NSR-10 y ACI 318.</t>
  </si>
  <si>
    <t xml:space="preserve">mt07ame050hha</t>
  </si>
  <si>
    <t xml:space="preserve">m²</t>
  </si>
  <si>
    <t xml:space="preserve">Malla electrosoldada tipo XX 221, 15x15 cm y Ø 6,5-6,5 mm, según NTC 5806 y ASTM A1064 / A1064M.</t>
  </si>
  <si>
    <t xml:space="preserve">mt10hmf050spe</t>
  </si>
  <si>
    <t xml:space="preserve">m³</t>
  </si>
  <si>
    <t xml:space="preserve">Concreto simple f'c=310 kg/cm² (31 MPa), clase de exposición F0 S2 P1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</si>
  <si>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</si>
  <si>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</si>
  <si>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</si>
  <si>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</si>
  <si>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</si>
  <si>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</si>
  <si>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</si>
  <si>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</si>
  <si>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</si>
  <si>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</si>
  <si>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</si>
  <si>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</si>
  <si>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</si>
  <si>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</si>
  <si>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</si>
  <si>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</si>
  <si>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</si>
  <si>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</si>
  <si>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</si>
  <si>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</si>
  <si>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</si>
  <si>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mt46thb110b</t>
  </si>
  <si>
    <t xml:space="preserve">kg</t>
  </si>
  <si>
    <t xml:space="preserve">Lubricante para unión con junta elástica, en pozos de registro prefabricados.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</si>
  <si>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</si>
  <si>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</si>
  <si>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contra robo.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</si>
  <si>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</si>
  <si>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</si>
  <si>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</si>
  <si>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</si>
  <si>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</si>
  <si>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</si>
  <si>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</si>
  <si>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</si>
  <si>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</si>
  <si>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</si>
  <si>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</si>
  <si>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</si>
  <si>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</si>
  <si>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</si>
  <si>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</si>
  <si>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</si>
  <si>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</si>
  <si>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</si>
  <si>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</si>
  <si>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</si>
  <si>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</si>
  <si>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</si>
  <si>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</si>
  <si>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$ 86.882,44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</si>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</sst>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6.47" customWidth="1"/>
    <col min="5" max="5" width="11.73" customWidth="1"/>
    <col min="6" max="6" width="14.2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0.675</v>
      </c>
      <c r="F10" s="12">
        <v>364190</v>
      </c>
      <c r="G10" s="12">
        <f ca="1">ROUND(INDIRECT(ADDRESS(ROW()+(0), COLUMN()+(-2), 1))*INDIRECT(ADDRESS(ROW()+(0), COLUMN()+(-1), 1)), 2)</f>
        <v>245828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2.25</v>
      </c>
      <c r="F11" s="12">
        <v>8506.55</v>
      </c>
      <c r="G11" s="12">
        <f ca="1">ROUND(INDIRECT(ADDRESS(ROW()+(0), COLUMN()+(-2), 1))*INDIRECT(ADDRESS(ROW()+(0), COLUMN()+(-1), 1)), 2)</f>
        <v>19139.7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0.466</v>
      </c>
      <c r="F12" s="12">
        <v>382297</v>
      </c>
      <c r="G12" s="12">
        <f ca="1">ROUND(INDIRECT(ADDRESS(ROW()+(0), COLUMN()+(-2), 1))*INDIRECT(ADDRESS(ROW()+(0), COLUMN()+(-1), 1)), 2)</f>
        <v>178150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220</v>
      </c>
      <c r="F13" s="12">
        <v>1248.57</v>
      </c>
      <c r="G13" s="12">
        <f ca="1">ROUND(INDIRECT(ADDRESS(ROW()+(0), COLUMN()+(-2), 1))*INDIRECT(ADDRESS(ROW()+(0), COLUMN()+(-1), 1)), 2)</f>
        <v>274685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0.048</v>
      </c>
      <c r="F14" s="12">
        <v>3281.16</v>
      </c>
      <c r="G14" s="12">
        <f ca="1">ROUND(INDIRECT(ADDRESS(ROW()+(0), COLUMN()+(-2), 1))*INDIRECT(ADDRESS(ROW()+(0), COLUMN()+(-1), 1)), 2)</f>
        <v>157.5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0.38</v>
      </c>
      <c r="F15" s="12">
        <v>45136</v>
      </c>
      <c r="G15" s="12">
        <f ca="1">ROUND(INDIRECT(ADDRESS(ROW()+(0), COLUMN()+(-2), 1))*INDIRECT(ADDRESS(ROW()+(0), COLUMN()+(-1), 1)), 2)</f>
        <v>17151.7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72.274</v>
      </c>
      <c r="F16" s="12">
        <v>483.43</v>
      </c>
      <c r="G16" s="12">
        <f ca="1">ROUND(INDIRECT(ADDRESS(ROW()+(0), COLUMN()+(-2), 1))*INDIRECT(ADDRESS(ROW()+(0), COLUMN()+(-1), 1)), 2)</f>
        <v>34939.4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0.565</v>
      </c>
      <c r="F17" s="12">
        <v>2624.93</v>
      </c>
      <c r="G17" s="12">
        <f ca="1">ROUND(INDIRECT(ADDRESS(ROW()+(0), COLUMN()+(-2), 1))*INDIRECT(ADDRESS(ROW()+(0), COLUMN()+(-1), 1)), 2)</f>
        <v>1483.09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104907</v>
      </c>
      <c r="G18" s="12">
        <f ca="1">ROUND(INDIRECT(ADDRESS(ROW()+(0), COLUMN()+(-2), 1))*INDIRECT(ADDRESS(ROW()+(0), COLUMN()+(-1), 1)), 2)</f>
        <v>104907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148178</v>
      </c>
      <c r="G19" s="12">
        <f ca="1">ROUND(INDIRECT(ADDRESS(ROW()+(0), COLUMN()+(-2), 1))*INDIRECT(ADDRESS(ROW()+(0), COLUMN()+(-1), 1)), 2)</f>
        <v>148178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0.007</v>
      </c>
      <c r="F20" s="12">
        <v>7453.96</v>
      </c>
      <c r="G20" s="12">
        <f ca="1">ROUND(INDIRECT(ADDRESS(ROW()+(0), COLUMN()+(-2), 1))*INDIRECT(ADDRESS(ROW()+(0), COLUMN()+(-1), 1)), 2)</f>
        <v>52.18</v>
      </c>
    </row>
    <row r="21" spans="1:7" ht="45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304730</v>
      </c>
      <c r="G21" s="12">
        <f ca="1">ROUND(INDIRECT(ADDRESS(ROW()+(0), COLUMN()+(-2), 1))*INDIRECT(ADDRESS(ROW()+(0), COLUMN()+(-1), 1)), 2)</f>
        <v>304730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3">
        <v>4</v>
      </c>
      <c r="F22" s="14">
        <v>12321.7</v>
      </c>
      <c r="G22" s="14">
        <f ca="1">ROUND(INDIRECT(ADDRESS(ROW()+(0), COLUMN()+(-2), 1))*INDIRECT(ADDRESS(ROW()+(0), COLUMN()+(-1), 1)), 2)</f>
        <v>49286.8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1.37869e+006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0.2</v>
      </c>
      <c r="F25" s="12">
        <v>139774</v>
      </c>
      <c r="G25" s="12">
        <f ca="1">ROUND(INDIRECT(ADDRESS(ROW()+(0), COLUMN()+(-2), 1))*INDIRECT(ADDRESS(ROW()+(0), COLUMN()+(-1), 1)), 2)</f>
        <v>27954.9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0.167</v>
      </c>
      <c r="F26" s="14">
        <v>8706.88</v>
      </c>
      <c r="G26" s="14">
        <f ca="1">ROUND(INDIRECT(ADDRESS(ROW()+(0), COLUMN()+(-2), 1))*INDIRECT(ADDRESS(ROW()+(0), COLUMN()+(-1), 1)), 2)</f>
        <v>1454.05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1))), 2)</f>
        <v>29408.9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7.269</v>
      </c>
      <c r="F29" s="12">
        <v>25476.9</v>
      </c>
      <c r="G29" s="12">
        <f ca="1">ROUND(INDIRECT(ADDRESS(ROW()+(0), COLUMN()+(-2), 1))*INDIRECT(ADDRESS(ROW()+(0), COLUMN()+(-1), 1)), 2)</f>
        <v>185192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5.791</v>
      </c>
      <c r="F30" s="14">
        <v>19044.7</v>
      </c>
      <c r="G30" s="14">
        <f ca="1">ROUND(INDIRECT(ADDRESS(ROW()+(0), COLUMN()+(-2), 1))*INDIRECT(ADDRESS(ROW()+(0), COLUMN()+(-1), 1)), 2)</f>
        <v>110288</v>
      </c>
    </row>
    <row r="31" spans="1:7" ht="13.50" thickBot="1" customHeight="1">
      <c r="A31" s="15"/>
      <c r="B31" s="15"/>
      <c r="C31" s="15"/>
      <c r="D31" s="15"/>
      <c r="E31" s="9" t="s">
        <v>67</v>
      </c>
      <c r="F31" s="9"/>
      <c r="G31" s="17">
        <f ca="1">ROUND(SUM(INDIRECT(ADDRESS(ROW()+(-1), COLUMN()+(0), 1)),INDIRECT(ADDRESS(ROW()+(-2), COLUMN()+(0), 1))), 2)</f>
        <v>295479</v>
      </c>
    </row>
    <row r="32" spans="1:7" ht="13.50" thickBot="1" customHeight="1">
      <c r="A32" s="15">
        <v>4</v>
      </c>
      <c r="B32" s="15"/>
      <c r="C32" s="15"/>
      <c r="D32" s="18" t="s">
        <v>68</v>
      </c>
      <c r="E32" s="18"/>
      <c r="F32" s="15"/>
      <c r="G32" s="15"/>
    </row>
    <row r="33" spans="1:7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4">
        <f ca="1">ROUND(SUM(INDIRECT(ADDRESS(ROW()+(-2), COLUMN()+(1), 1)),INDIRECT(ADDRESS(ROW()+(-6), COLUMN()+(1), 1)),INDIRECT(ADDRESS(ROW()+(-10), COLUMN()+(1), 1))), 2)</f>
        <v>1.70358e+006</v>
      </c>
      <c r="G33" s="14">
        <f ca="1">ROUND(INDIRECT(ADDRESS(ROW()+(0), COLUMN()+(-2), 1))*INDIRECT(ADDRESS(ROW()+(0), COLUMN()+(-1), 1))/100, 2)</f>
        <v>34071.6</v>
      </c>
    </row>
    <row r="34" spans="1:7" ht="13.50" thickBot="1" customHeight="1">
      <c r="A34" s="21" t="s">
        <v>71</v>
      </c>
      <c r="B34" s="21"/>
      <c r="C34" s="22"/>
      <c r="D34" s="23"/>
      <c r="E34" s="24" t="s">
        <v>72</v>
      </c>
      <c r="F34" s="25"/>
      <c r="G34" s="26">
        <f ca="1">ROUND(SUM(INDIRECT(ADDRESS(ROW()+(-1), COLUMN()+(0), 1)),INDIRECT(ADDRESS(ROW()+(-3), COLUMN()+(0), 1)),INDIRECT(ADDRESS(ROW()+(-7), COLUMN()+(0), 1)),INDIRECT(ADDRESS(ROW()+(-11), COLUMN()+(0), 1))), 2)</f>
        <v>1.73765e+006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