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Hoja 1" sheetId="1" r:id="rId1"/>
  </sheets>
  <calcPr calcId="124519"/>
</workbook>
</file>

<file path=xl/sharedStrings.xml><?xml version="1.0" encoding="utf-8"?>
<sst xmlns="http://schemas.openxmlformats.org/spreadsheetml/2006/main" count="62" uniqueCount="62">
  <si>
    <t xml:space="preserve"/>
  </si>
  <si>
    <t xml:space="preserve">RTN001</t>
  </si>
  <si>
    <t xml:space="preserve">m²</t>
  </si>
  <si>
    <t xml:space="preserve">Cielo raso continuo de placas de yeso natural (GRG).</t>
  </si>
  <si>
    <r>
      <rPr>
        <sz val="8.25"/>
        <color rgb="FF000000"/>
        <rFont val="Arial"/>
        <family val="2"/>
      </rPr>
      <t xml:space="preserve">Cielo raso continuo suspendido, liso, 13+18, situado a una altura menor de 4 m, con nivel de calidad del acabado Q3, constituido por: ESTRUCTURA: estructura metálica de acero galvanizado de maestras primarias 47/18 mm con una modulación de 400 mm y suspendidas de la losa o elemento soporte de concreto con horquillas de cuelgue y varillas; PLACAS: una capa de placas de yeso natural (GRG), sin cartón, estándar / - 600 / 1200 / 13 / con los bordes longitudinales desiguales. Incluso banda estanca autoadhesiva, perfiles angular, fijaciones para el anclaje de los perfiles, tornillería para la fijación de las placas, pasta de juntas; pasta de acabado, masilla monocomponente; para el sellado de encuentros perimetrales y accesorios de montaje.</t>
    </r>
    <r>
      <rPr>
        <sz val="8.25"/>
        <color rgb="FF000000"/>
        <rFont val="Arial"/>
        <family val="2"/>
      </rPr>
      <t xml:space="preserve">
</t>
    </r>
  </si>
  <si>
    <t xml:space="preserve">Código</t>
  </si>
  <si>
    <t xml:space="preserve">Unidad</t>
  </si>
  <si>
    <t xml:space="preserve">Descripción</t>
  </si>
  <si>
    <t xml:space="preserve">Cantidad</t>
  </si>
  <si>
    <r>
      <rPr>
        <b/>
        <sz val="8.25"/>
        <color rgb="FF000000"/>
        <rFont val="Arial"/>
        <family val="2"/>
      </rPr>
      <t xml:space="preserve">Valor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unitario</t>
    </r>
  </si>
  <si>
    <r>
      <rPr>
        <b/>
        <sz val="8.25"/>
        <color rgb="FF000000"/>
        <rFont val="Arial"/>
        <family val="2"/>
      </rPr>
      <t xml:space="preserve">Valor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parcial</t>
    </r>
  </si>
  <si>
    <t xml:space="preserve">Materiales</t>
  </si>
  <si>
    <t xml:space="preserve">mt12pna080a</t>
  </si>
  <si>
    <t xml:space="preserve">m</t>
  </si>
  <si>
    <t xml:space="preserve">Banda estanca autoadhesiva, de espuma de polietileno reticulado de celdas cerradas, de 30 mm de anchura; para la estanqueidad de la base y el aislamiento acústico del perímetro en muros divisorios interiores y trasdosados de placas.</t>
  </si>
  <si>
    <t xml:space="preserve">mt12pna100a</t>
  </si>
  <si>
    <t xml:space="preserve">m</t>
  </si>
  <si>
    <t xml:space="preserve">Perfil angular, de acero galvanizado, fabricado mediante laminación en frío, de 3000 mm de longitud, 30x30 mm de sección y 0,60 mm de espesor, para la realización de trasdosados autoportantes y techos.</t>
  </si>
  <si>
    <t xml:space="preserve">mt12pna025a</t>
  </si>
  <si>
    <t xml:space="preserve">Ud</t>
  </si>
  <si>
    <t xml:space="preserve">Fijación compuesta por chazo y tornillo de cabeza avellanada, de 5x30 mm.</t>
  </si>
  <si>
    <t xml:space="preserve">mt12pna028a</t>
  </si>
  <si>
    <t xml:space="preserve">Ud</t>
  </si>
  <si>
    <t xml:space="preserve">Chazo de expansión M6.</t>
  </si>
  <si>
    <t xml:space="preserve">mt12pna027a</t>
  </si>
  <si>
    <t xml:space="preserve">m</t>
  </si>
  <si>
    <t xml:space="preserve">Varilla roscada galvanizada, de 6 mm de diámetro y 1000 mm de longitud, con dos tuercas y una arandela.</t>
  </si>
  <si>
    <t xml:space="preserve">mt12pna120a</t>
  </si>
  <si>
    <t xml:space="preserve">Ud</t>
  </si>
  <si>
    <t xml:space="preserve">Horquilla de cuelgue, para maestra 47/18.</t>
  </si>
  <si>
    <t xml:space="preserve">mt12pna090a</t>
  </si>
  <si>
    <t xml:space="preserve">m</t>
  </si>
  <si>
    <t xml:space="preserve">Maestra 47/18 de lámina de acero galvanizado, de 47 mm de anchura y 0,60 mm de espesor.</t>
  </si>
  <si>
    <t xml:space="preserve">mt12pna010aa</t>
  </si>
  <si>
    <t xml:space="preserve">m²</t>
  </si>
  <si>
    <t xml:space="preserve">Placa de yeso natural (GRG), sin cartón, estándar / - 600 / 1200 / 13 / con los bordes longitudinales desiguales, formada por un alma de yeso de origen natural reforzada por la inclusión en la masa de fibra de vidrio; Euroclase A1 de reacción al fuego.</t>
  </si>
  <si>
    <t xml:space="preserve">mt12pna020a</t>
  </si>
  <si>
    <t xml:space="preserve">Ud</t>
  </si>
  <si>
    <t xml:space="preserve">Tornillo autoperforante, con cabeza de trompeta, de 25 mm de longitud, para instalación de placas de yeso natural (GRG) sobre perfiles de espesor inferior a 6 mm.</t>
  </si>
  <si>
    <t xml:space="preserve">mt12pna030bh</t>
  </si>
  <si>
    <t xml:space="preserve">kg</t>
  </si>
  <si>
    <t xml:space="preserve">Pasta de juntas, de fraguado normal (60 minutos), con aditivo hidrófugo; para aplicación manual o mecánica sin cinta de juntas.</t>
  </si>
  <si>
    <t xml:space="preserve">mt12pna030ok</t>
  </si>
  <si>
    <t xml:space="preserve">kg</t>
  </si>
  <si>
    <t xml:space="preserve">Pasta de acabado, de fraguado lento (90 minutos).</t>
  </si>
  <si>
    <t xml:space="preserve">mt12pna040a</t>
  </si>
  <si>
    <t xml:space="preserve">Ud</t>
  </si>
  <si>
    <t xml:space="preserve">Cartucho de 300 cm³ de masilla monocomponente; para el sellado de encuentros perimetrales.</t>
  </si>
  <si>
    <t xml:space="preserve">Subtotal materiales:</t>
  </si>
  <si>
    <t xml:space="preserve">Mano de obra</t>
  </si>
  <si>
    <t xml:space="preserve">mo015</t>
  </si>
  <si>
    <t xml:space="preserve">h</t>
  </si>
  <si>
    <t xml:space="preserve">Oficial 1ª montador de falsos techos.</t>
  </si>
  <si>
    <t xml:space="preserve">mo082</t>
  </si>
  <si>
    <t xml:space="preserve">h</t>
  </si>
  <si>
    <t xml:space="preserve">Ayudante montador de falsos techos.</t>
  </si>
  <si>
    <t xml:space="preserve">Subtotal mano de obra:</t>
  </si>
  <si>
    <t xml:space="preserve">Herramienta menor</t>
  </si>
  <si>
    <t xml:space="preserve">%</t>
  </si>
  <si>
    <t xml:space="preserve">Herramienta menor</t>
  </si>
  <si>
    <t xml:space="preserve">Coste de mantenimiento decenal: $ 11.012,86 en los primeros 10 años.</t>
  </si>
  <si>
    <r>
      <rPr>
        <b/>
        <sz val="8.25"/>
        <color rgb="FF000000"/>
        <rFont val="Arial"/>
        <family val="2"/>
      </rPr>
      <t xml:space="preserve">Costos directos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(1+2+3)</t>
    </r>
    <r>
      <rPr>
        <sz val="8.25"/>
        <color rgb="FF000000"/>
        <rFont val="Arial"/>
        <family val="2"/>
      </rPr>
      <t xml:space="preserve">:</t>
    </r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</si>
</sst>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</borders>
  <cellStyleXfs count="1">
    <xf numFmtId="0" fontId="0" fillId="0" borderId="0"/>
  </cellStyleXfs>
  <cellXfs count="27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2" xfId="0" applyFont="1" applyAlignment="1">
      <alignment horizontal="center" vertical="bottom" wrapText="1"/>
    </xf>
    <xf numFmtId="0" fontId="0" fillId="0" borderId="2" xfId="0" applyFont="1" applyAlignment="1">
      <alignment horizontal="right" vertical="bottom" wrapText="1"/>
    </xf>
    <xf numFmtId="0" fontId="0" fillId="0" borderId="3" xfId="0" applyFont="1" applyAlignment="1">
      <alignment horizontal="center" vertical="center" wrapText="1"/>
    </xf>
    <xf numFmtId="0" fontId="0" fillId="0" borderId="3" xfId="0" applyFont="1" applyAlignment="1">
      <alignment horizontal="left" vertical="center" wrapText="1"/>
    </xf>
    <xf numFmtId="0" fontId="0" fillId="0" borderId="0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0" xfId="0" applyFont="1" applyAlignment="1">
      <alignment horizontal="center" vertical="center" wrapText="1"/>
    </xf>
    <xf numFmtId="201" fontId="1" fillId="0" borderId="0" xfId="0" applyFont="1" applyAlignment="1">
      <alignment horizontal="right" vertical="top" wrapText="1"/>
    </xf>
    <xf numFmtId="201" fontId="1" fillId="0" borderId="3" xfId="0" applyFont="1" applyAlignment="1">
      <alignment horizontal="right" vertical="top" wrapText="1"/>
    </xf>
    <xf numFmtId="0" fontId="0" fillId="0" borderId="0" xfId="0" applyFont="1" applyAlignment="1">
      <alignment horizontal="left" vertical="center" wrapText="1"/>
    </xf>
    <xf numFmtId="0" fontId="0" fillId="0" borderId="2" xfId="0" applyFont="1" applyAlignment="1">
      <alignment horizontal="left" vertical="top" wrapText="1"/>
    </xf>
    <xf numFmtId="0" fontId="0" fillId="0" borderId="2" xfId="0" applyFont="1" applyAlignment="1">
      <alignment horizontal="center" vertical="top" wrapText="1"/>
    </xf>
    <xf numFmtId="0" fontId="0" fillId="0" borderId="4" xfId="0" applyFont="1" applyAlignment="1">
      <alignment horizontal="left" vertical="top" wrapText="1"/>
    </xf>
    <xf numFmtId="0" fontId="0" fillId="0" borderId="5" xfId="0" applyFont="1" applyAlignment="1">
      <alignment horizontal="left" vertical="top" wrapText="1"/>
    </xf>
    <xf numFmtId="0" fontId="0" fillId="0" borderId="6" xfId="0" applyFont="1" applyAlignment="1">
      <alignment horizontal="left" vertical="top" wrapText="1"/>
    </xf>
    <xf numFmtId="0" fontId="0" fillId="0" borderId="7" xfId="0" applyFont="1" applyAlignment="1">
      <alignment horizontal="right" vertical="center" wrapText="1"/>
    </xf>
    <xf numFmtId="0" fontId="0" fillId="0" borderId="3" xfId="0" applyFont="1" applyAlignment="1">
      <alignment horizontal="right" vertical="center" wrapText="1"/>
    </xf>
    <xf numFmtId="201" fontId="0" fillId="0" borderId="3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7.99" customWidth="1"/>
    <col min="2" max="2" width="5.44" customWidth="1"/>
    <col min="3" max="3" width="0.85" customWidth="1"/>
    <col min="4" max="4" width="6.80" customWidth="1"/>
    <col min="5" max="5" width="70.89" customWidth="1"/>
    <col min="6" max="6" width="10.71" customWidth="1"/>
    <col min="7" max="7" width="13.26" customWidth="1"/>
    <col min="8" max="8" width="12.58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  <c r="H1" s="1"/>
    </row>
    <row r="3" spans="1:8" ht="13.50" thickBot="1" customHeight="1">
      <c r="A3" s="2" t="s">
        <v>1</v>
      </c>
      <c r="B3" s="3" t="s">
        <v>2</v>
      </c>
      <c r="C3" s="3"/>
      <c r="D3" s="2" t="s">
        <v>3</v>
      </c>
      <c r="E3" s="2"/>
      <c r="F3" s="2"/>
      <c r="G3" s="2"/>
      <c r="H3" s="2"/>
    </row>
    <row r="5" spans="1:8" ht="66.00" thickBot="1" customHeight="1">
      <c r="A5" s="5" t="s">
        <v>4</v>
      </c>
      <c r="B5" s="5"/>
      <c r="C5" s="5"/>
      <c r="D5" s="5"/>
      <c r="E5" s="5"/>
      <c r="F5" s="5"/>
      <c r="G5" s="5"/>
      <c r="H5" s="5"/>
    </row>
    <row r="8" spans="1:8" ht="24.00" thickBot="1" customHeight="1">
      <c r="A8" s="6" t="s">
        <v>5</v>
      </c>
      <c r="B8" s="6"/>
      <c r="C8" s="6" t="s">
        <v>6</v>
      </c>
      <c r="D8" s="6"/>
      <c r="E8" s="6" t="s">
        <v>7</v>
      </c>
      <c r="F8" s="7" t="s">
        <v>8</v>
      </c>
      <c r="G8" s="7" t="s">
        <v>9</v>
      </c>
      <c r="H8" s="7" t="s">
        <v>10</v>
      </c>
    </row>
    <row r="9" spans="1:8" ht="13.50" thickBot="1" customHeight="1">
      <c r="A9" s="8">
        <v>1</v>
      </c>
      <c r="B9" s="8"/>
      <c r="C9" s="8"/>
      <c r="D9" s="8"/>
      <c r="E9" s="9" t="s">
        <v>11</v>
      </c>
      <c r="F9" s="9"/>
      <c r="G9" s="8"/>
      <c r="H9" s="8"/>
    </row>
    <row r="10" spans="1:8" ht="34.50" thickBot="1" customHeight="1">
      <c r="A10" s="1" t="s">
        <v>12</v>
      </c>
      <c r="B10" s="1"/>
      <c r="C10" s="10" t="s">
        <v>13</v>
      </c>
      <c r="D10" s="10"/>
      <c r="E10" s="1" t="s">
        <v>14</v>
      </c>
      <c r="F10" s="11">
        <v>1.36</v>
      </c>
      <c r="G10" s="12">
        <v>903.64</v>
      </c>
      <c r="H10" s="12">
        <f ca="1">ROUND(INDIRECT(ADDRESS(ROW()+(0), COLUMN()+(-2), 1))*INDIRECT(ADDRESS(ROW()+(0), COLUMN()+(-1), 1)), 2)</f>
        <v>1228.95</v>
      </c>
    </row>
    <row r="11" spans="1:8" ht="34.50" thickBot="1" customHeight="1">
      <c r="A11" s="1" t="s">
        <v>15</v>
      </c>
      <c r="B11" s="1"/>
      <c r="C11" s="10" t="s">
        <v>16</v>
      </c>
      <c r="D11" s="10"/>
      <c r="E11" s="1" t="s">
        <v>17</v>
      </c>
      <c r="F11" s="11">
        <v>0.4</v>
      </c>
      <c r="G11" s="12">
        <v>3318.68</v>
      </c>
      <c r="H11" s="12">
        <f ca="1">ROUND(INDIRECT(ADDRESS(ROW()+(0), COLUMN()+(-2), 1))*INDIRECT(ADDRESS(ROW()+(0), COLUMN()+(-1), 1)), 2)</f>
        <v>1327.47</v>
      </c>
    </row>
    <row r="12" spans="1:8" ht="13.50" thickBot="1" customHeight="1">
      <c r="A12" s="1" t="s">
        <v>18</v>
      </c>
      <c r="B12" s="1"/>
      <c r="C12" s="10" t="s">
        <v>19</v>
      </c>
      <c r="D12" s="10"/>
      <c r="E12" s="1" t="s">
        <v>20</v>
      </c>
      <c r="F12" s="11">
        <v>1.36</v>
      </c>
      <c r="G12" s="12">
        <v>293.75</v>
      </c>
      <c r="H12" s="12">
        <f ca="1">ROUND(INDIRECT(ADDRESS(ROW()+(0), COLUMN()+(-2), 1))*INDIRECT(ADDRESS(ROW()+(0), COLUMN()+(-1), 1)), 2)</f>
        <v>399.5</v>
      </c>
    </row>
    <row r="13" spans="1:8" ht="13.50" thickBot="1" customHeight="1">
      <c r="A13" s="1" t="s">
        <v>21</v>
      </c>
      <c r="B13" s="1"/>
      <c r="C13" s="10" t="s">
        <v>22</v>
      </c>
      <c r="D13" s="10"/>
      <c r="E13" s="1" t="s">
        <v>23</v>
      </c>
      <c r="F13" s="11">
        <v>1.36</v>
      </c>
      <c r="G13" s="12">
        <v>447.95</v>
      </c>
      <c r="H13" s="12">
        <f ca="1">ROUND(INDIRECT(ADDRESS(ROW()+(0), COLUMN()+(-2), 1))*INDIRECT(ADDRESS(ROW()+(0), COLUMN()+(-1), 1)), 2)</f>
        <v>609.21</v>
      </c>
    </row>
    <row r="14" spans="1:8" ht="24.00" thickBot="1" customHeight="1">
      <c r="A14" s="1" t="s">
        <v>24</v>
      </c>
      <c r="B14" s="1"/>
      <c r="C14" s="10" t="s">
        <v>25</v>
      </c>
      <c r="D14" s="10"/>
      <c r="E14" s="1" t="s">
        <v>26</v>
      </c>
      <c r="F14" s="11">
        <v>1.36</v>
      </c>
      <c r="G14" s="12">
        <v>2258.87</v>
      </c>
      <c r="H14" s="12">
        <f ca="1">ROUND(INDIRECT(ADDRESS(ROW()+(0), COLUMN()+(-2), 1))*INDIRECT(ADDRESS(ROW()+(0), COLUMN()+(-1), 1)), 2)</f>
        <v>3072.06</v>
      </c>
    </row>
    <row r="15" spans="1:8" ht="13.50" thickBot="1" customHeight="1">
      <c r="A15" s="1" t="s">
        <v>27</v>
      </c>
      <c r="B15" s="1"/>
      <c r="C15" s="10" t="s">
        <v>28</v>
      </c>
      <c r="D15" s="10"/>
      <c r="E15" s="1" t="s">
        <v>29</v>
      </c>
      <c r="F15" s="11">
        <v>1.36</v>
      </c>
      <c r="G15" s="12">
        <v>650.81</v>
      </c>
      <c r="H15" s="12">
        <f ca="1">ROUND(INDIRECT(ADDRESS(ROW()+(0), COLUMN()+(-2), 1))*INDIRECT(ADDRESS(ROW()+(0), COLUMN()+(-1), 1)), 2)</f>
        <v>885.1</v>
      </c>
    </row>
    <row r="16" spans="1:8" ht="24.00" thickBot="1" customHeight="1">
      <c r="A16" s="1" t="s">
        <v>30</v>
      </c>
      <c r="B16" s="1"/>
      <c r="C16" s="10" t="s">
        <v>31</v>
      </c>
      <c r="D16" s="10"/>
      <c r="E16" s="1" t="s">
        <v>32</v>
      </c>
      <c r="F16" s="11">
        <v>3</v>
      </c>
      <c r="G16" s="12">
        <v>4600.89</v>
      </c>
      <c r="H16" s="12">
        <f ca="1">ROUND(INDIRECT(ADDRESS(ROW()+(0), COLUMN()+(-2), 1))*INDIRECT(ADDRESS(ROW()+(0), COLUMN()+(-1), 1)), 2)</f>
        <v>13802.7</v>
      </c>
    </row>
    <row r="17" spans="1:8" ht="45.00" thickBot="1" customHeight="1">
      <c r="A17" s="1" t="s">
        <v>33</v>
      </c>
      <c r="B17" s="1"/>
      <c r="C17" s="10" t="s">
        <v>34</v>
      </c>
      <c r="D17" s="10"/>
      <c r="E17" s="1" t="s">
        <v>35</v>
      </c>
      <c r="F17" s="11">
        <v>1.02</v>
      </c>
      <c r="G17" s="12">
        <v>17741.7</v>
      </c>
      <c r="H17" s="12">
        <f ca="1">ROUND(INDIRECT(ADDRESS(ROW()+(0), COLUMN()+(-2), 1))*INDIRECT(ADDRESS(ROW()+(0), COLUMN()+(-1), 1)), 2)</f>
        <v>18096.6</v>
      </c>
    </row>
    <row r="18" spans="1:8" ht="34.50" thickBot="1" customHeight="1">
      <c r="A18" s="1" t="s">
        <v>36</v>
      </c>
      <c r="B18" s="1"/>
      <c r="C18" s="10" t="s">
        <v>37</v>
      </c>
      <c r="D18" s="10"/>
      <c r="E18" s="1" t="s">
        <v>38</v>
      </c>
      <c r="F18" s="11">
        <v>18</v>
      </c>
      <c r="G18" s="12">
        <v>64.31</v>
      </c>
      <c r="H18" s="12">
        <f ca="1">ROUND(INDIRECT(ADDRESS(ROW()+(0), COLUMN()+(-2), 1))*INDIRECT(ADDRESS(ROW()+(0), COLUMN()+(-1), 1)), 2)</f>
        <v>1157.58</v>
      </c>
    </row>
    <row r="19" spans="1:8" ht="24.00" thickBot="1" customHeight="1">
      <c r="A19" s="1" t="s">
        <v>39</v>
      </c>
      <c r="B19" s="1"/>
      <c r="C19" s="10" t="s">
        <v>40</v>
      </c>
      <c r="D19" s="10"/>
      <c r="E19" s="1" t="s">
        <v>41</v>
      </c>
      <c r="F19" s="11">
        <v>0.11</v>
      </c>
      <c r="G19" s="12">
        <v>7425.89</v>
      </c>
      <c r="H19" s="12">
        <f ca="1">ROUND(INDIRECT(ADDRESS(ROW()+(0), COLUMN()+(-2), 1))*INDIRECT(ADDRESS(ROW()+(0), COLUMN()+(-1), 1)), 2)</f>
        <v>816.85</v>
      </c>
    </row>
    <row r="20" spans="1:8" ht="13.50" thickBot="1" customHeight="1">
      <c r="A20" s="1" t="s">
        <v>42</v>
      </c>
      <c r="B20" s="1"/>
      <c r="C20" s="10" t="s">
        <v>43</v>
      </c>
      <c r="D20" s="10"/>
      <c r="E20" s="1" t="s">
        <v>44</v>
      </c>
      <c r="F20" s="11">
        <v>0.11</v>
      </c>
      <c r="G20" s="12">
        <v>2944.99</v>
      </c>
      <c r="H20" s="12">
        <f ca="1">ROUND(INDIRECT(ADDRESS(ROW()+(0), COLUMN()+(-2), 1))*INDIRECT(ADDRESS(ROW()+(0), COLUMN()+(-1), 1)), 2)</f>
        <v>323.95</v>
      </c>
    </row>
    <row r="21" spans="1:8" ht="24.00" thickBot="1" customHeight="1">
      <c r="A21" s="1" t="s">
        <v>45</v>
      </c>
      <c r="B21" s="1"/>
      <c r="C21" s="10" t="s">
        <v>46</v>
      </c>
      <c r="D21" s="10"/>
      <c r="E21" s="1" t="s">
        <v>47</v>
      </c>
      <c r="F21" s="13">
        <v>0.033</v>
      </c>
      <c r="G21" s="14">
        <v>15311.2</v>
      </c>
      <c r="H21" s="14">
        <f ca="1">ROUND(INDIRECT(ADDRESS(ROW()+(0), COLUMN()+(-2), 1))*INDIRECT(ADDRESS(ROW()+(0), COLUMN()+(-1), 1)), 2)</f>
        <v>505.27</v>
      </c>
    </row>
    <row r="22" spans="1:8" ht="13.50" thickBot="1" customHeight="1">
      <c r="A22" s="15"/>
      <c r="B22" s="15"/>
      <c r="C22" s="15"/>
      <c r="D22" s="15"/>
      <c r="E22" s="15"/>
      <c r="F22" s="9" t="s">
        <v>48</v>
      </c>
      <c r="G22" s="9"/>
      <c r="H22" s="17">
        <f ca="1">ROUND(SUM(INDIRECT(ADDRESS(ROW()+(-1), COLUMN()+(0), 1)),INDIRECT(ADDRESS(ROW()+(-2), COLUMN()+(0), 1)),INDIRECT(ADDRESS(ROW()+(-3), COLUMN()+(0), 1)),INDIRECT(ADDRESS(ROW()+(-4), COLUMN()+(0), 1)),INDIRECT(ADDRESS(ROW()+(-5), COLUMN()+(0), 1)),INDIRECT(ADDRESS(ROW()+(-6), COLUMN()+(0), 1)),INDIRECT(ADDRESS(ROW()+(-7), COLUMN()+(0), 1)),INDIRECT(ADDRESS(ROW()+(-8), COLUMN()+(0), 1)),INDIRECT(ADDRESS(ROW()+(-9), COLUMN()+(0), 1)),INDIRECT(ADDRESS(ROW()+(-10), COLUMN()+(0), 1)),INDIRECT(ADDRESS(ROW()+(-11), COLUMN()+(0), 1)),INDIRECT(ADDRESS(ROW()+(-12), COLUMN()+(0), 1))), 2)</f>
        <v>42225.2</v>
      </c>
    </row>
    <row r="23" spans="1:8" ht="13.50" thickBot="1" customHeight="1">
      <c r="A23" s="15">
        <v>2</v>
      </c>
      <c r="B23" s="15"/>
      <c r="C23" s="15"/>
      <c r="D23" s="15"/>
      <c r="E23" s="18" t="s">
        <v>49</v>
      </c>
      <c r="F23" s="18"/>
      <c r="G23" s="15"/>
      <c r="H23" s="15"/>
    </row>
    <row r="24" spans="1:8" ht="13.50" thickBot="1" customHeight="1">
      <c r="A24" s="1" t="s">
        <v>50</v>
      </c>
      <c r="B24" s="1"/>
      <c r="C24" s="10" t="s">
        <v>51</v>
      </c>
      <c r="D24" s="10"/>
      <c r="E24" s="1" t="s">
        <v>52</v>
      </c>
      <c r="F24" s="11">
        <v>0.307</v>
      </c>
      <c r="G24" s="12">
        <v>37753.4</v>
      </c>
      <c r="H24" s="12">
        <f ca="1">ROUND(INDIRECT(ADDRESS(ROW()+(0), COLUMN()+(-2), 1))*INDIRECT(ADDRESS(ROW()+(0), COLUMN()+(-1), 1)), 2)</f>
        <v>11590.3</v>
      </c>
    </row>
    <row r="25" spans="1:8" ht="13.50" thickBot="1" customHeight="1">
      <c r="A25" s="1" t="s">
        <v>53</v>
      </c>
      <c r="B25" s="1"/>
      <c r="C25" s="10" t="s">
        <v>54</v>
      </c>
      <c r="D25" s="10"/>
      <c r="E25" s="1" t="s">
        <v>55</v>
      </c>
      <c r="F25" s="13">
        <v>0.114</v>
      </c>
      <c r="G25" s="14">
        <v>27459.1</v>
      </c>
      <c r="H25" s="14">
        <f ca="1">ROUND(INDIRECT(ADDRESS(ROW()+(0), COLUMN()+(-2), 1))*INDIRECT(ADDRESS(ROW()+(0), COLUMN()+(-1), 1)), 2)</f>
        <v>3130.34</v>
      </c>
    </row>
    <row r="26" spans="1:8" ht="13.50" thickBot="1" customHeight="1">
      <c r="A26" s="15"/>
      <c r="B26" s="15"/>
      <c r="C26" s="15"/>
      <c r="D26" s="15"/>
      <c r="E26" s="15"/>
      <c r="F26" s="9" t="s">
        <v>56</v>
      </c>
      <c r="G26" s="9"/>
      <c r="H26" s="17">
        <f ca="1">ROUND(SUM(INDIRECT(ADDRESS(ROW()+(-1), COLUMN()+(0), 1)),INDIRECT(ADDRESS(ROW()+(-2), COLUMN()+(0), 1))), 2)</f>
        <v>14720.6</v>
      </c>
    </row>
    <row r="27" spans="1:8" ht="13.50" thickBot="1" customHeight="1">
      <c r="A27" s="15">
        <v>3</v>
      </c>
      <c r="B27" s="15"/>
      <c r="C27" s="15"/>
      <c r="D27" s="15"/>
      <c r="E27" s="18" t="s">
        <v>57</v>
      </c>
      <c r="F27" s="18"/>
      <c r="G27" s="15"/>
      <c r="H27" s="15"/>
    </row>
    <row r="28" spans="1:8" ht="13.50" thickBot="1" customHeight="1">
      <c r="A28" s="19"/>
      <c r="B28" s="19"/>
      <c r="C28" s="20" t="s">
        <v>58</v>
      </c>
      <c r="D28" s="20"/>
      <c r="E28" s="19" t="s">
        <v>59</v>
      </c>
      <c r="F28" s="13">
        <v>2</v>
      </c>
      <c r="G28" s="14">
        <f ca="1">ROUND(SUM(INDIRECT(ADDRESS(ROW()+(-2), COLUMN()+(1), 1)),INDIRECT(ADDRESS(ROW()+(-6), COLUMN()+(1), 1))), 2)</f>
        <v>56945.8</v>
      </c>
      <c r="H28" s="14">
        <f ca="1">ROUND(INDIRECT(ADDRESS(ROW()+(0), COLUMN()+(-2), 1))*INDIRECT(ADDRESS(ROW()+(0), COLUMN()+(-1), 1))/100, 2)</f>
        <v>1138.92</v>
      </c>
    </row>
    <row r="29" spans="1:8" ht="13.50" thickBot="1" customHeight="1">
      <c r="A29" s="21" t="s">
        <v>60</v>
      </c>
      <c r="B29" s="21"/>
      <c r="C29" s="22"/>
      <c r="D29" s="22"/>
      <c r="E29" s="23"/>
      <c r="F29" s="24" t="s">
        <v>61</v>
      </c>
      <c r="G29" s="25"/>
      <c r="H29" s="26">
        <f ca="1">ROUND(SUM(INDIRECT(ADDRESS(ROW()+(-1), COLUMN()+(0), 1)),INDIRECT(ADDRESS(ROW()+(-3), COLUMN()+(0), 1)),INDIRECT(ADDRESS(ROW()+(-7), COLUMN()+(0), 1))), 2)</f>
        <v>58084.7</v>
      </c>
    </row>
  </sheetData>
  <mergeCells count="53">
    <mergeCell ref="A1:H1"/>
    <mergeCell ref="B3:C3"/>
    <mergeCell ref="D3:H3"/>
    <mergeCell ref="A5:H5"/>
    <mergeCell ref="A8:B8"/>
    <mergeCell ref="C8:D8"/>
    <mergeCell ref="A9:B9"/>
    <mergeCell ref="C9:D9"/>
    <mergeCell ref="E9:F9"/>
    <mergeCell ref="A10:B10"/>
    <mergeCell ref="C10:D10"/>
    <mergeCell ref="A11:B11"/>
    <mergeCell ref="C11:D11"/>
    <mergeCell ref="A12:B12"/>
    <mergeCell ref="C12:D12"/>
    <mergeCell ref="A13:B13"/>
    <mergeCell ref="C13:D13"/>
    <mergeCell ref="A14:B14"/>
    <mergeCell ref="C14:D14"/>
    <mergeCell ref="A15:B15"/>
    <mergeCell ref="C15:D15"/>
    <mergeCell ref="A16:B16"/>
    <mergeCell ref="C16:D16"/>
    <mergeCell ref="A17:B17"/>
    <mergeCell ref="C17:D17"/>
    <mergeCell ref="A18:B18"/>
    <mergeCell ref="C18:D18"/>
    <mergeCell ref="A19:B19"/>
    <mergeCell ref="C19:D19"/>
    <mergeCell ref="A20:B20"/>
    <mergeCell ref="C20:D20"/>
    <mergeCell ref="A21:B21"/>
    <mergeCell ref="C21:D21"/>
    <mergeCell ref="A22:B22"/>
    <mergeCell ref="C22:D22"/>
    <mergeCell ref="F22:G22"/>
    <mergeCell ref="A23:B23"/>
    <mergeCell ref="C23:D23"/>
    <mergeCell ref="E23:F23"/>
    <mergeCell ref="A24:B24"/>
    <mergeCell ref="C24:D24"/>
    <mergeCell ref="A25:B25"/>
    <mergeCell ref="C25:D25"/>
    <mergeCell ref="A26:B26"/>
    <mergeCell ref="C26:D26"/>
    <mergeCell ref="F26:G26"/>
    <mergeCell ref="A27:B27"/>
    <mergeCell ref="C27:D27"/>
    <mergeCell ref="E27:F27"/>
    <mergeCell ref="A28:B28"/>
    <mergeCell ref="C28:D28"/>
    <mergeCell ref="A29:E29"/>
    <mergeCell ref="F29:G29"/>
  </mergeCells>
  <pageMargins left="0.147638" right="0.147638" top="0.206693" bottom="0.206693" header="0.0" footer="0.0"/>
  <pageSetup paperSize="9" orientation="portrait"/>
  <rowBreaks count="0" manualBreakCount="0">
    </rowBreaks>
</worksheet>
</file>