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<sst xmlns="http://schemas.openxmlformats.org/spreadsheetml/2006/main" count="32" uniqueCount="32">
  <si>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</si>
  <si>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RSI040</t>
  </si>
  <si>
    <t xml:space="preserve">m²</t>
  </si>
  <si>
    <t xml:space="preserve">Piso de protección para estacionamiento, sistema "BASF Construction Chemical".</t>
  </si>
  <si>
    <t xml:space="preserve">Piso de protección para estacionamiento interior con tráfico de intensidad media, sistema CONIDECK 2261 "BASF Construction Chemical", constituido por  capa de rodadura de 1,0 mm de espesor con dos manos de pintura de dos componentes, Mastertop TC 428 "BASF Construction Chemical", a base de resina epoxi y endurecedor amínico en emulsión acuosa, color rojo RAL 3016, acabado satinado, aplicadas con rodillo o pistola, y espolvoreo de agregado de cuarzo, Mastertop F5 "BASF Construction Chemical", sobre la primera mano, para un acabado antideslizante.</t>
  </si>
  <si>
    <t xml:space="preserve">Descompuesto</t>
  </si>
  <si>
    <t xml:space="preserve">Ud</t>
  </si>
  <si>
    <t xml:space="preserve">Descomposición</t>
  </si>
  <si>
    <t xml:space="preserve">Rend.</t>
  </si>
  <si>
    <t xml:space="preserve">Precio unitario</t>
  </si>
  <si>
    <t xml:space="preserve">Precio partida</t>
  </si>
  <si>
    <t xml:space="preserve">mt27upx010p</t>
  </si>
  <si>
    <t xml:space="preserve">kg</t>
  </si>
  <si>
    <t xml:space="preserve">Pintura de dos componentes, Mastertop TC 428 "BASF Construction Chemical", a base de resina epoxi y endurecedor amínico en emulsión acuosa, color rojo RAL 3016, acabado satinado, aplicada con brocha, rodillo o pistola.</t>
  </si>
  <si>
    <t xml:space="preserve">mt15bas130c</t>
  </si>
  <si>
    <t xml:space="preserve">kg</t>
  </si>
  <si>
    <t xml:space="preserve">Agregado de cuarzo natural, Mastertop F5 "BASF Construction Chemical", de granulometría comprendida entre 0,4 y 1,0 mm, para utilizar como carga mineral en combinación con resinas epoxi o poliuretano.</t>
  </si>
  <si>
    <t xml:space="preserve">mt27upx010p</t>
  </si>
  <si>
    <t xml:space="preserve">kg</t>
  </si>
  <si>
    <t xml:space="preserve">Pintura de dos componentes, Mastertop TC 428 "BASF Construction Chemical", a base de resina epoxi y endurecedor amínico en emulsión acuosa, color rojo RAL 3016, acabado satinado, aplicada con brocha, rodillo o pistola.</t>
  </si>
  <si>
    <t xml:space="preserve">mo019</t>
  </si>
  <si>
    <t xml:space="preserve">h</t>
  </si>
  <si>
    <t xml:space="preserve">Oficial 1ª de obra blanca.</t>
  </si>
  <si>
    <t xml:space="preserve">mo111</t>
  </si>
  <si>
    <t xml:space="preserve">h</t>
  </si>
  <si>
    <t xml:space="preserve">Peón de obra blanca.</t>
  </si>
  <si>
    <t xml:space="preserve">%</t>
  </si>
  <si>
    <t xml:space="preserve">Medios auxiliares</t>
  </si>
  <si>
    <t xml:space="preserve">%</t>
  </si>
  <si>
    <t xml:space="preserve">Costes indirectos</t>
  </si>
  <si>
    <t xml:space="preserve">Coste de mantenimiento decenal: $ 13.747,17 en los primeros 10 años.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</si>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</sst>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4.13" customWidth="1"/>
    <col min="2" max="2" width="3.79" customWidth="1"/>
    <col min="3" max="3" width="4.37" customWidth="1"/>
    <col min="4" max="4" width="20.98" customWidth="1"/>
    <col min="5" max="5" width="32.49" customWidth="1"/>
    <col min="6" max="6" width="10.20" customWidth="1"/>
    <col min="7" max="7" width="4.23" customWidth="1"/>
    <col min="8" max="8" width="2.19" customWidth="1"/>
    <col min="9" max="9" width="12.24" customWidth="1"/>
    <col min="10" max="10" width="1.31" customWidth="1"/>
    <col min="11" max="11" width="13.11" customWidth="1"/>
  </cols>
  <sheetData>
    <row r="1" spans="1:1" ht="1.80" thickBot="1" customHeight="1">
      <c r="A1" s="1" t="s">
        <v>0</v>
      </c>
      <c r="B1" s="1"/>
      <c r="C1" s="1"/>
      <c r="D1" s="1"/>
      <c r="E1" s="1"/>
      <c r="F1" s="1"/>
      <c r="G1" s="1"/>
      <c r="H1" s="1"/>
      <c r="I1" s="1"/>
      <c r="J1" s="1"/>
      <c r="K1" s="1"/>
    </row>
    <row r="3" spans="1:11" ht="31.20" thickBot="1" customHeight="1">
      <c r="A3" s="3" t="s">
        <v>1</v>
      </c>
      <c r="B3" s="3"/>
      <c r="C3" s="3"/>
      <c r="D3" s="4" t="s">
        <v>2</v>
      </c>
      <c r="E3" s="3" t="s">
        <v>3</v>
      </c>
      <c r="F3" s="5"/>
      <c r="G3" s="5"/>
      <c r="H3" s="5"/>
      <c r="I3" s="5"/>
      <c r="J3" s="5"/>
      <c r="K3" s="5"/>
    </row>
    <row r="4" spans="1:11" ht="50.40" thickBot="1" customHeight="1">
      <c r="A4" s="6" t="s">
        <v>4</v>
      </c>
      <c r="B4" s="6"/>
      <c r="C4" s="6"/>
      <c r="D4" s="7"/>
      <c r="E4" s="7"/>
      <c r="F4" s="7"/>
      <c r="G4" s="7"/>
      <c r="H4" s="7"/>
      <c r="I4" s="7"/>
      <c r="J4" s="8"/>
      <c r="K4" s="8"/>
    </row>
    <row r="7" spans="1:11" ht="12.00" thickBot="1" customHeight="1">
      <c r="A7" s="9" t="s">
        <v>5</v>
      </c>
      <c r="B7" s="9" t="s">
        <v>6</v>
      </c>
      <c r="C7" s="9" t="s">
        <v>7</v>
      </c>
      <c r="D7" s="9"/>
      <c r="E7" s="9"/>
      <c r="F7" s="9"/>
      <c r="G7" s="9" t="s">
        <v>8</v>
      </c>
      <c r="H7" s="9"/>
      <c r="I7" s="9" t="s">
        <v>9</v>
      </c>
      <c r="J7" s="9"/>
      <c r="K7" s="9" t="s">
        <v>10</v>
      </c>
    </row>
    <row r="8" spans="1:11" ht="31.20" thickBot="1" customHeight="1">
      <c r="A8" s="10" t="s">
        <v>11</v>
      </c>
      <c r="B8" s="12" t="s">
        <v>12</v>
      </c>
      <c r="C8" s="10" t="s">
        <v>13</v>
      </c>
      <c r="D8" s="10"/>
      <c r="E8" s="10"/>
      <c r="F8" s="10"/>
      <c r="G8" s="14">
        <v>0.250000</v>
      </c>
      <c r="H8" s="14"/>
      <c r="I8" s="16">
        <v>20174.070000</v>
      </c>
      <c r="J8" s="16"/>
      <c r="K8" s="16">
        <f ca="1">ROUND(INDIRECT(ADDRESS(ROW()+(0), COLUMN()+(-4), 1))*INDIRECT(ADDRESS(ROW()+(0), COLUMN()+(-2), 1)), 2)</f>
        <v>5043.520000</v>
      </c>
    </row>
    <row r="9" spans="1:11" ht="31.20" thickBot="1" customHeight="1">
      <c r="A9" s="17" t="s">
        <v>14</v>
      </c>
      <c r="B9" s="18" t="s">
        <v>15</v>
      </c>
      <c r="C9" s="17" t="s">
        <v>16</v>
      </c>
      <c r="D9" s="17"/>
      <c r="E9" s="17"/>
      <c r="F9" s="17"/>
      <c r="G9" s="19">
        <v>2.500000</v>
      </c>
      <c r="H9" s="19"/>
      <c r="I9" s="20">
        <v>1695.670000</v>
      </c>
      <c r="J9" s="20"/>
      <c r="K9" s="20">
        <f ca="1">ROUND(INDIRECT(ADDRESS(ROW()+(0), COLUMN()+(-4), 1))*INDIRECT(ADDRESS(ROW()+(0), COLUMN()+(-2), 1)), 2)</f>
        <v>4239.180000</v>
      </c>
    </row>
    <row r="10" spans="1:11" ht="31.20" thickBot="1" customHeight="1">
      <c r="A10" s="17" t="s">
        <v>17</v>
      </c>
      <c r="B10" s="18" t="s">
        <v>18</v>
      </c>
      <c r="C10" s="17" t="s">
        <v>19</v>
      </c>
      <c r="D10" s="17"/>
      <c r="E10" s="17"/>
      <c r="F10" s="17"/>
      <c r="G10" s="19">
        <v>0.400000</v>
      </c>
      <c r="H10" s="19"/>
      <c r="I10" s="20">
        <v>20174.070000</v>
      </c>
      <c r="J10" s="20"/>
      <c r="K10" s="20">
        <f ca="1">ROUND(INDIRECT(ADDRESS(ROW()+(0), COLUMN()+(-4), 1))*INDIRECT(ADDRESS(ROW()+(0), COLUMN()+(-2), 1)), 2)</f>
        <v>8069.630000</v>
      </c>
    </row>
    <row r="11" spans="1:11" ht="12.00" thickBot="1" customHeight="1">
      <c r="A11" s="17" t="s">
        <v>20</v>
      </c>
      <c r="B11" s="18" t="s">
        <v>21</v>
      </c>
      <c r="C11" s="17" t="s">
        <v>22</v>
      </c>
      <c r="D11" s="17"/>
      <c r="E11" s="17"/>
      <c r="F11" s="17"/>
      <c r="G11" s="19">
        <v>0.270000</v>
      </c>
      <c r="H11" s="19"/>
      <c r="I11" s="20">
        <v>11274.890000</v>
      </c>
      <c r="J11" s="20"/>
      <c r="K11" s="20">
        <f ca="1">ROUND(INDIRECT(ADDRESS(ROW()+(0), COLUMN()+(-4), 1))*INDIRECT(ADDRESS(ROW()+(0), COLUMN()+(-2), 1)), 2)</f>
        <v>3044.220000</v>
      </c>
    </row>
    <row r="12" spans="1:11" ht="12.00" thickBot="1" customHeight="1">
      <c r="A12" s="17" t="s">
        <v>23</v>
      </c>
      <c r="B12" s="21" t="s">
        <v>24</v>
      </c>
      <c r="C12" s="22" t="s">
        <v>25</v>
      </c>
      <c r="D12" s="22"/>
      <c r="E12" s="22"/>
      <c r="F12" s="22"/>
      <c r="G12" s="23">
        <v>0.404000</v>
      </c>
      <c r="H12" s="23"/>
      <c r="I12" s="24">
        <v>7350.600000</v>
      </c>
      <c r="J12" s="24"/>
      <c r="K12" s="24">
        <f ca="1">ROUND(INDIRECT(ADDRESS(ROW()+(0), COLUMN()+(-4), 1))*INDIRECT(ADDRESS(ROW()+(0), COLUMN()+(-2), 1)), 2)</f>
        <v>2969.640000</v>
      </c>
    </row>
    <row r="13" spans="1:11" ht="12.00" thickBot="1" customHeight="1">
      <c r="A13" s="17"/>
      <c r="B13" s="12" t="s">
        <v>26</v>
      </c>
      <c r="C13" s="10" t="s">
        <v>27</v>
      </c>
      <c r="D13" s="10"/>
      <c r="E13" s="10"/>
      <c r="F13" s="10"/>
      <c r="G13" s="14">
        <v>2.000000</v>
      </c>
      <c r="H13" s="14"/>
      <c r="I13" s="16">
        <f ca="1">ROUND(SUM(INDIRECT(ADDRESS(ROW()+(-1), COLUMN()+(2), 1)),INDIRECT(ADDRESS(ROW()+(-2), COLUMN()+(2), 1)),INDIRECT(ADDRESS(ROW()+(-3), COLUMN()+(2), 1)),INDIRECT(ADDRESS(ROW()+(-4), COLUMN()+(2), 1)),INDIRECT(ADDRESS(ROW()+(-5), COLUMN()+(2), 1))), 2)</f>
        <v>23366.190000</v>
      </c>
      <c r="J13" s="16"/>
      <c r="K13" s="16">
        <f ca="1">ROUND(INDIRECT(ADDRESS(ROW()+(0), COLUMN()+(-4), 1))*INDIRECT(ADDRESS(ROW()+(0), COLUMN()+(-2), 1))/100, 2)</f>
        <v>467.320000</v>
      </c>
    </row>
    <row r="14" spans="1:11" ht="12.00" thickBot="1" customHeight="1">
      <c r="A14" s="22"/>
      <c r="B14" s="21" t="s">
        <v>28</v>
      </c>
      <c r="C14" s="22" t="s">
        <v>29</v>
      </c>
      <c r="D14" s="22"/>
      <c r="E14" s="22"/>
      <c r="F14" s="22"/>
      <c r="G14" s="23">
        <v>3.000000</v>
      </c>
      <c r="H14" s="23"/>
      <c r="I14" s="24">
        <f ca="1">ROUND(SUM(INDIRECT(ADDRESS(ROW()+(-1), COLUMN()+(2), 1)),INDIRECT(ADDRESS(ROW()+(-2), COLUMN()+(2), 1)),INDIRECT(ADDRESS(ROW()+(-3), COLUMN()+(2), 1)),INDIRECT(ADDRESS(ROW()+(-4), COLUMN()+(2), 1)),INDIRECT(ADDRESS(ROW()+(-5), COLUMN()+(2), 1)),INDIRECT(ADDRESS(ROW()+(-6), COLUMN()+(2), 1))), 2)</f>
        <v>23833.510000</v>
      </c>
      <c r="J14" s="24"/>
      <c r="K14" s="24">
        <f ca="1">ROUND(INDIRECT(ADDRESS(ROW()+(0), COLUMN()+(-4), 1))*INDIRECT(ADDRESS(ROW()+(0), COLUMN()+(-2), 1))/100, 2)</f>
        <v>715.010000</v>
      </c>
    </row>
    <row r="15" spans="1:11" ht="12.00" thickBot="1" customHeight="1">
      <c r="A15" s="6" t="s">
        <v>30</v>
      </c>
      <c r="B15" s="7"/>
      <c r="C15" s="7"/>
      <c r="D15" s="7"/>
      <c r="E15" s="7"/>
      <c r="F15" s="7"/>
      <c r="G15" s="25"/>
      <c r="H15" s="25"/>
      <c r="I15" s="6" t="s">
        <v>31</v>
      </c>
      <c r="J15" s="6"/>
      <c r="K15" s="26">
        <f ca="1">ROUND(SUM(INDIRECT(ADDRESS(ROW()+(-1), COLUMN()+(0), 1)),INDIRECT(ADDRESS(ROW()+(-2), COLUMN()+(0), 1)),INDIRECT(ADDRESS(ROW()+(-3), COLUMN()+(0), 1)),INDIRECT(ADDRESS(ROW()+(-4), COLUMN()+(0), 1)),INDIRECT(ADDRESS(ROW()+(-5), COLUMN()+(0), 1)),INDIRECT(ADDRESS(ROW()+(-6), COLUMN()+(0), 1)),INDIRECT(ADDRESS(ROW()+(-7), COLUMN()+(0), 1))), 2)</f>
        <v>24548.520000</v>
      </c>
    </row>
  </sheetData>
  <mergeCells count="33">
    <mergeCell ref="A1:K1"/>
    <mergeCell ref="A3:C3"/>
    <mergeCell ref="F3:G3"/>
    <mergeCell ref="H3:I3"/>
    <mergeCell ref="J3:K3"/>
    <mergeCell ref="A4:K4"/>
    <mergeCell ref="C7:F7"/>
    <mergeCell ref="G7:H7"/>
    <mergeCell ref="I7:J7"/>
    <mergeCell ref="C8:F8"/>
    <mergeCell ref="G8:H8"/>
    <mergeCell ref="I8:J8"/>
    <mergeCell ref="C9:F9"/>
    <mergeCell ref="G9:H9"/>
    <mergeCell ref="I9:J9"/>
    <mergeCell ref="C10:F10"/>
    <mergeCell ref="G10:H10"/>
    <mergeCell ref="I10:J10"/>
    <mergeCell ref="C11:F11"/>
    <mergeCell ref="G11:H11"/>
    <mergeCell ref="I11:J11"/>
    <mergeCell ref="C12:F12"/>
    <mergeCell ref="G12:H12"/>
    <mergeCell ref="I12:J12"/>
    <mergeCell ref="C13:F13"/>
    <mergeCell ref="G13:H13"/>
    <mergeCell ref="I13:J13"/>
    <mergeCell ref="C14:F14"/>
    <mergeCell ref="G14:H14"/>
    <mergeCell ref="I14:J14"/>
    <mergeCell ref="A15:F15"/>
    <mergeCell ref="G15:H15"/>
    <mergeCell ref="I15:J15"/>
  </mergeCells>
  <pageMargins left="0.620079" right="0.472441" top="0.472441" bottom="0.472441" header="0.0" footer="0.0"/>
  <pageSetup paperSize="9" orientation="portrait"/>
  <rowBreaks count="0" manualBreakCount="0">
    </rowBreaks>
</worksheet>
</file>