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<sst xmlns="http://schemas.openxmlformats.org/spreadsheetml/2006/main" count="35" uniqueCount="35">
  <si>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</si>
  <si>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RCG050</t>
  </si>
  <si>
    <t xml:space="preserve">m²</t>
  </si>
  <si>
    <t xml:space="preserve">Sistema "TAU CERÁMICA" de aplacado cerámico para fachadas.</t>
  </si>
  <si>
    <r>
      <rPr>
        <sz val="8.25"/>
        <color rgb="FF000000"/>
        <rFont val="Arial"/>
        <family val="2"/>
      </rPr>
      <t xml:space="preserve">Aplacado con </t>
    </r>
    <r>
      <rPr>
        <b/>
        <sz val="8.25"/>
        <color rgb="FF000000"/>
        <rFont val="Arial"/>
        <family val="2"/>
      </rPr>
      <t xml:space="preserve">baldosa cerámica de gres porcelánico, estilo mármol "TAU CERÁMICA", capacidad de absorción de agua E&lt;0,5%, 30x60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mediante el sistema de aplacado mixto con anclaje visto, con doble encolado y grapa tipo Omega</t>
    </r>
    <r>
      <rPr>
        <sz val="8.25"/>
        <color rgb="FF000000"/>
        <rFont val="Arial"/>
        <family val="2"/>
      </rPr>
      <t xml:space="preserve">, sobre capa de regularización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</si>
  <si>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</si>
  <si>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</si>
  <si>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</si>
  <si>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</si>
  <si>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</si>
  <si>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</si>
  <si>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</si>
  <si>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mt19pct030fa</t>
  </si>
  <si>
    <t xml:space="preserve">m²</t>
  </si>
  <si>
    <t xml:space="preserve">Baldosa cerámica de gres porcelánico, estilo mármol "TAU CERÁMICA", capacidad de absorción de agua E&lt;0,5%, 30x60 cm, con bordes rectificados; incluso parte proporcional de elementos de anclaje (grapas Omega) y elementos de fijación.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</si>
  <si>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</si>
  <si>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</si>
  <si>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</si>
  <si>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</si>
  <si>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</si>
  <si>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</si>
  <si>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</si>
  <si>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</si>
  <si>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mo014</t>
  </si>
  <si>
    <t xml:space="preserve">h</t>
  </si>
  <si>
    <t xml:space="preserve">Oficial 1ª montador de aplacados cerámicos.</t>
  </si>
  <si>
    <t xml:space="preserve">mo081</t>
  </si>
  <si>
    <t xml:space="preserve">h</t>
  </si>
  <si>
    <t xml:space="preserve">Ayudante montador de aplacados cerámicos.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</si>
  <si>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</si>
  <si>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</si>
  <si>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</si>
  <si>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</si>
  <si>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$ 40.854,43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</si>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</sst>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2.21" customWidth="1"/>
    <col min="4" max="4" width="20.40" customWidth="1"/>
    <col min="5" max="5" width="26.52" customWidth="1"/>
    <col min="6" max="6" width="4.25" customWidth="1"/>
    <col min="7" max="7" width="9.69" customWidth="1"/>
    <col min="8" max="8" width="13.94" customWidth="1"/>
    <col min="9" max="9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</row>
    <row r="9" spans="1:9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5">
        <v>134608.350000</v>
      </c>
      <c r="I9" s="15">
        <f ca="1">ROUND(INDIRECT(ADDRESS(ROW()+(0), COLUMN()+(-2), 1))*INDIRECT(ADDRESS(ROW()+(0), COLUMN()+(-1), 1)), 2)</f>
        <v>141338.770000</v>
      </c>
    </row>
    <row r="10" spans="1:9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5.000000</v>
      </c>
      <c r="H10" s="15">
        <v>949.730000</v>
      </c>
      <c r="I10" s="15">
        <f ca="1">ROUND(INDIRECT(ADDRESS(ROW()+(0), COLUMN()+(-2), 1))*INDIRECT(ADDRESS(ROW()+(0), COLUMN()+(-1), 1)), 2)</f>
        <v>4748.650000</v>
      </c>
    </row>
    <row r="11" spans="1:9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4.000000</v>
      </c>
      <c r="H11" s="17">
        <v>1531.970000</v>
      </c>
      <c r="I11" s="17">
        <f ca="1">ROUND(INDIRECT(ADDRESS(ROW()+(0), COLUMN()+(-2), 1))*INDIRECT(ADDRESS(ROW()+(0), COLUMN()+(-1), 1)), 2)</f>
        <v>6127.880000</v>
      </c>
    </row>
    <row r="12" spans="1:9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20">
        <f ca="1">ROUND(SUM(INDIRECT(ADDRESS(ROW()+(-1), COLUMN()+(0), 1)),INDIRECT(ADDRESS(ROW()+(-2), COLUMN()+(0), 1)),INDIRECT(ADDRESS(ROW()+(-3), COLUMN()+(0), 1))), 2)</f>
        <v>152215.300000</v>
      </c>
    </row>
    <row r="13" spans="1:9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18"/>
      <c r="I13" s="18"/>
    </row>
    <row r="14" spans="1:9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1.122000</v>
      </c>
      <c r="H14" s="15">
        <v>11414.190000</v>
      </c>
      <c r="I14" s="15">
        <f ca="1">ROUND(INDIRECT(ADDRESS(ROW()+(0), COLUMN()+(-2), 1))*INDIRECT(ADDRESS(ROW()+(0), COLUMN()+(-1), 1)), 2)</f>
        <v>12806.720000</v>
      </c>
    </row>
    <row r="15" spans="1:9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1.122000</v>
      </c>
      <c r="H15" s="17">
        <v>8131.050000</v>
      </c>
      <c r="I15" s="17">
        <f ca="1">ROUND(INDIRECT(ADDRESS(ROW()+(0), COLUMN()+(-2), 1))*INDIRECT(ADDRESS(ROW()+(0), COLUMN()+(-1), 1)), 2)</f>
        <v>9123.040000</v>
      </c>
    </row>
    <row r="16" spans="1:9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20">
        <f ca="1">ROUND(SUM(INDIRECT(ADDRESS(ROW()+(-1), COLUMN()+(0), 1)),INDIRECT(ADDRESS(ROW()+(-2), COLUMN()+(0), 1))), 2)</f>
        <v>21929.760000</v>
      </c>
    </row>
    <row r="17" spans="1:9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18"/>
      <c r="I17" s="18"/>
    </row>
    <row r="18" spans="1:9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7">
        <f ca="1">ROUND(SUM(INDIRECT(ADDRESS(ROW()+(-2), COLUMN()+(1), 1)),INDIRECT(ADDRESS(ROW()+(-6), COLUMN()+(1), 1))), 2)</f>
        <v>174145.060000</v>
      </c>
      <c r="I18" s="17">
        <f ca="1">ROUND(INDIRECT(ADDRESS(ROW()+(0), COLUMN()+(-2), 1))*INDIRECT(ADDRESS(ROW()+(0), COLUMN()+(-1), 1))/100, 2)</f>
        <v>3482.900000</v>
      </c>
    </row>
    <row r="19" spans="1:9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5"/>
      <c r="I19" s="26">
        <f ca="1">ROUND(SUM(INDIRECT(ADDRESS(ROW()+(-1), COLUMN()+(0), 1)),INDIRECT(ADDRESS(ROW()+(-3), COLUMN()+(0), 1)),INDIRECT(ADDRESS(ROW()+(-7), COLUMN()+(0), 1))), 2)</f>
        <v>177627.960000</v>
      </c>
    </row>
  </sheetData>
  <mergeCells count="20">
    <mergeCell ref="A1:I1"/>
    <mergeCell ref="A3:C3"/>
    <mergeCell ref="F3:G3"/>
    <mergeCell ref="A4:I4"/>
    <mergeCell ref="C7:F7"/>
    <mergeCell ref="C8:G8"/>
    <mergeCell ref="C9:F9"/>
    <mergeCell ref="C10:F10"/>
    <mergeCell ref="C11:F11"/>
    <mergeCell ref="C12:F12"/>
    <mergeCell ref="G12:H12"/>
    <mergeCell ref="C13:G13"/>
    <mergeCell ref="C14:F14"/>
    <mergeCell ref="C15:F15"/>
    <mergeCell ref="C16:F16"/>
    <mergeCell ref="G16:H16"/>
    <mergeCell ref="C17:G17"/>
    <mergeCell ref="C18:F18"/>
    <mergeCell ref="A19:F19"/>
    <mergeCell ref="G19:H19"/>
  </mergeCells>
  <pageMargins left="0.620079" right="0.472441" top="0.472441" bottom="0.472441" header="0.0" footer="0.0"/>
  <pageSetup paperSize="9" orientation="portrait"/>
  <rowBreaks count="0" manualBreakCount="0">
    </rowBreaks>
</worksheet>
</file>