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<sst xmlns="http://schemas.openxmlformats.org/spreadsheetml/2006/main" count="38" uniqueCount="38">
  <si>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</si>
  <si>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NIS011</t>
  </si>
  <si>
    <t xml:space="preserve">m²</t>
  </si>
  <si>
    <t xml:space="preserve">Impermeabilización de solera en contacto con el terreno, con mantos asfálticos.</t>
  </si>
  <si>
    <r>
      <rPr>
        <sz val="8.25"/>
        <color rgb="FF000000"/>
        <rFont val="Arial"/>
        <family val="2"/>
      </rPr>
      <t xml:space="preserve">Impermeabilización de solera en contacto con el terreno, con manto de betún modificado con elastómero SBS, de 4 mm de espesor, con armadura de fieltro de poliéster reforzado y estabilizado de 150 g/m², de superficie no protegida, totalmente adherido al soporte con soplete, colocada con solapes en la base de la solera, sobre una capa de solado de limpieza, previa imprimación del mismo con emulsión asfáltica aniónica con cargas, y protegida con una capa antipunzonante de geotextil de polipropileno-polietileno, (125 g/m²), preparada para recibir directamente el concreto de la solera. Incluso banda de refuerzo de manto de betún modificado con elastómero SBS, (rendimiento: 0,5 m/m²), para la resolución del perímetro. El precio no incluye la capa de piso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</si>
  <si>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</si>
  <si>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</si>
  <si>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</si>
  <si>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</si>
  <si>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</si>
  <si>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</si>
  <si>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</si>
  <si>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</si>
  <si>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</si>
  <si>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</si>
  <si>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mt14lba010m</t>
  </si>
  <si>
    <t xml:space="preserve">m²</t>
  </si>
  <si>
    <t xml:space="preserve">Manto de betún modificado con elastómero SBS, de 4 mm de espesor, masa nominal 4,8 kg/m², con armadura de fieltro de poliéster reforzado y estabilizado de 150 g/m², de superficie no protegida, y coeficiente de difusión frente al gas radón 7x10-12 m²/s.</t>
  </si>
  <si>
    <t xml:space="preserve">mt14lba100a</t>
  </si>
  <si>
    <t xml:space="preserve">m</t>
  </si>
  <si>
    <t xml:space="preserve">Banda de refuerzo de manto de betún modificado con elastómero SBS,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</si>
  <si>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</si>
  <si>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</si>
  <si>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</si>
  <si>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</si>
  <si>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</si>
  <si>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</si>
  <si>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</si>
  <si>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</si>
  <si>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</si>
  <si>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</si>
  <si>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</si>
  <si>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</si>
  <si>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</si>
  <si>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</si>
  <si>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</si>
  <si>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$ 4.826,67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</si>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</sst>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24683.6</v>
      </c>
      <c r="G10" s="12">
        <f ca="1">ROUND(INDIRECT(ADDRESS(ROW()+(0), COLUMN()+(-2), 1))*INDIRECT(ADDRESS(ROW()+(0), COLUMN()+(-1), 1)), 2)</f>
        <v>12341.8</v>
      </c>
    </row>
    <row r="11" spans="1:7" ht="45.00" thickBot="1" customHeight="1">
      <c r="A11" s="1" t="s">
        <v>15</v>
      </c>
      <c r="B11" s="1"/>
      <c r="C11" s="10" t="s">
        <v>16</v>
      </c>
      <c r="D11" s="1" t="s">
        <v>17</v>
      </c>
      <c r="E11" s="11">
        <v>1.1</v>
      </c>
      <c r="F11" s="12">
        <v>61563.9</v>
      </c>
      <c r="G11" s="12">
        <f ca="1">ROUND(INDIRECT(ADDRESS(ROW()+(0), COLUMN()+(-2), 1))*INDIRECT(ADDRESS(ROW()+(0), COLUMN()+(-1), 1)), 2)</f>
        <v>67720.3</v>
      </c>
    </row>
    <row r="12" spans="1:7" ht="24.00" thickBot="1" customHeight="1">
      <c r="A12" s="1" t="s">
        <v>18</v>
      </c>
      <c r="B12" s="1"/>
      <c r="C12" s="10" t="s">
        <v>19</v>
      </c>
      <c r="D12" s="1" t="s">
        <v>20</v>
      </c>
      <c r="E12" s="11">
        <v>0.5</v>
      </c>
      <c r="F12" s="12">
        <v>21198.9</v>
      </c>
      <c r="G12" s="12">
        <f ca="1">ROUND(INDIRECT(ADDRESS(ROW()+(0), COLUMN()+(-2), 1))*INDIRECT(ADDRESS(ROW()+(0), COLUMN()+(-1), 1)), 2)</f>
        <v>10599.5</v>
      </c>
    </row>
    <row r="13" spans="1:7" ht="55.50" thickBot="1" customHeight="1">
      <c r="A13" s="1" t="s">
        <v>21</v>
      </c>
      <c r="B13" s="1"/>
      <c r="C13" s="10" t="s">
        <v>22</v>
      </c>
      <c r="D13" s="1" t="s">
        <v>23</v>
      </c>
      <c r="E13" s="13">
        <v>1.1</v>
      </c>
      <c r="F13" s="14">
        <v>11470.6</v>
      </c>
      <c r="G13" s="14">
        <f ca="1">ROUND(INDIRECT(ADDRESS(ROW()+(0), COLUMN()+(-2), 1))*INDIRECT(ADDRESS(ROW()+(0), COLUMN()+(-1), 1)), 2)</f>
        <v>12617.7</v>
      </c>
    </row>
    <row r="14" spans="1:7" ht="13.50" thickBot="1" customHeight="1">
      <c r="A14" s="15"/>
      <c r="B14" s="15"/>
      <c r="C14" s="15"/>
      <c r="D14" s="15"/>
      <c r="E14" s="9" t="s">
        <v>24</v>
      </c>
      <c r="F14" s="9"/>
      <c r="G14" s="17">
        <f ca="1">ROUND(SUM(INDIRECT(ADDRESS(ROW()+(-1), COLUMN()+(0), 1)),INDIRECT(ADDRESS(ROW()+(-2), COLUMN()+(0), 1)),INDIRECT(ADDRESS(ROW()+(-3), COLUMN()+(0), 1)),INDIRECT(ADDRESS(ROW()+(-4), COLUMN()+(0), 1))), 2)</f>
        <v>103279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0.234</v>
      </c>
      <c r="F16" s="12">
        <v>36735.6</v>
      </c>
      <c r="G16" s="12">
        <f ca="1">ROUND(INDIRECT(ADDRESS(ROW()+(0), COLUMN()+(-2), 1))*INDIRECT(ADDRESS(ROW()+(0), COLUMN()+(-1), 1)), 2)</f>
        <v>8596.13</v>
      </c>
    </row>
    <row r="17" spans="1:7" ht="13.50" thickBot="1" customHeight="1">
      <c r="A17" s="1" t="s">
        <v>29</v>
      </c>
      <c r="B17" s="1"/>
      <c r="C17" s="10" t="s">
        <v>30</v>
      </c>
      <c r="D17" s="1" t="s">
        <v>31</v>
      </c>
      <c r="E17" s="13">
        <v>0.234</v>
      </c>
      <c r="F17" s="14">
        <v>27459.1</v>
      </c>
      <c r="G17" s="14">
        <f ca="1">ROUND(INDIRECT(ADDRESS(ROW()+(0), COLUMN()+(-2), 1))*INDIRECT(ADDRESS(ROW()+(0), COLUMN()+(-1), 1)), 2)</f>
        <v>6425.43</v>
      </c>
    </row>
    <row r="18" spans="1:7" ht="13.50" thickBot="1" customHeight="1">
      <c r="A18" s="15"/>
      <c r="B18" s="15"/>
      <c r="C18" s="15"/>
      <c r="D18" s="15"/>
      <c r="E18" s="9" t="s">
        <v>32</v>
      </c>
      <c r="F18" s="9"/>
      <c r="G18" s="17">
        <f ca="1">ROUND(SUM(INDIRECT(ADDRESS(ROW()+(-1), COLUMN()+(0), 1)),INDIRECT(ADDRESS(ROW()+(-2), COLUMN()+(0), 1))), 2)</f>
        <v>15021.6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118301</v>
      </c>
      <c r="G20" s="14">
        <f ca="1">ROUND(INDIRECT(ADDRESS(ROW()+(0), COLUMN()+(-2), 1))*INDIRECT(ADDRESS(ROW()+(0), COLUMN()+(-1), 1))/100, 2)</f>
        <v>2366.02</v>
      </c>
    </row>
    <row r="21" spans="1:7" ht="13.50" thickBot="1" customHeight="1">
      <c r="A21" s="21" t="s">
        <v>36</v>
      </c>
      <c r="B21" s="21"/>
      <c r="C21" s="22"/>
      <c r="D21" s="23"/>
      <c r="E21" s="24" t="s">
        <v>37</v>
      </c>
      <c r="F21" s="25"/>
      <c r="G21" s="26">
        <f ca="1">ROUND(SUM(INDIRECT(ADDRESS(ROW()+(-1), COLUMN()+(0), 1)),INDIRECT(ADDRESS(ROW()+(-3), COLUMN()+(0), 1)),INDIRECT(ADDRESS(ROW()+(-7), COLUMN()+(0), 1))), 2)</f>
        <v>120667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