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<sst xmlns="http://schemas.openxmlformats.org/spreadsheetml/2006/main" count="34" uniqueCount="34">
  <si>
    <t xml:space="preserve"/>
  </si>
  <si>
    <t xml:space="preserve">NIM015</t>
  </si>
  <si>
    <t xml:space="preserve">m²</t>
  </si>
  <si>
    <t xml:space="preserve">Impermeabilización de muro de concreto en contacto con el terreno, por su cara interior, con lechada de cemento. Sistema "PANTALLAX".</t>
  </si>
  <si>
    <r>
      <rPr>
        <sz val="8.25"/>
        <color rgb="FF000000"/>
        <rFont val="Arial"/>
        <family val="2"/>
      </rPr>
      <t xml:space="preserve">Impermeabilización de muro de concreto en contacto con el terreno, por su cara interior. Sistema Imper White "PANTALLAX", formado por dos capas de lechada impermeabilizante, color blanco, compuesta de cemento Portland, arena de cuarzo y aditivos tensoactivos, permeable al vapor de agua y resistente a la helada, que actúa como barrera superficial del concreto, (rendimiento: 3,5 kg/m² la primera capa y 3,5 kg/m² la segunda capa).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</si>
  <si>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</si>
  <si>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</si>
  <si>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</si>
  <si>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</si>
  <si>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</si>
  <si>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</si>
  <si>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</si>
  <si>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mt09liv030b</t>
  </si>
  <si>
    <t xml:space="preserve">kg</t>
  </si>
  <si>
    <t xml:space="preserve">Lechada impermeabilizante, color blanco, compuesta de cemento Portland, arena de cuarzo y aditivos tensoactivos, permeable al vapor de agua y resistente a la helada, para sistema Imper "PANTALLAX".</t>
  </si>
  <si>
    <t xml:space="preserve">Subtotal materiales:</t>
  </si>
  <si>
    <t xml:space="preserve">Equipo</t>
  </si>
  <si>
    <t xml:space="preserve">mq06pym010</t>
  </si>
  <si>
    <t xml:space="preserve">h</t>
  </si>
  <si>
    <t xml:space="preserve">Mezcladora-bombeadora para morteros y yesos proyectados, de 3 m³/h.</t>
  </si>
  <si>
    <t xml:space="preserve">Subtotal equipo:</t>
  </si>
  <si>
    <t xml:space="preserve">Mano de obra</t>
  </si>
  <si>
    <t xml:space="preserve">mo032</t>
  </si>
  <si>
    <t xml:space="preserve">h</t>
  </si>
  <si>
    <t xml:space="preserve">Oficial 1ª aplicador de productos impermeabilizantes.</t>
  </si>
  <si>
    <t xml:space="preserve">mo070</t>
  </si>
  <si>
    <t xml:space="preserve">h</t>
  </si>
  <si>
    <t xml:space="preserve">Ayudante aplicador de productos impermeabilizantes.</t>
  </si>
  <si>
    <t xml:space="preserve">Subtotal mano de obra:</t>
  </si>
  <si>
    <t xml:space="preserve">Herramienta menor</t>
  </si>
  <si>
    <t xml:space="preserve">%</t>
  </si>
  <si>
    <t xml:space="preserve">Herramienta menor</t>
  </si>
  <si>
    <t xml:space="preserve">Coste de mantenimiento decenal: $ 2.020,09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</si>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</sst>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42" customWidth="1"/>
    <col min="3" max="3" width="1.87" customWidth="1"/>
    <col min="4" max="4" width="5.78" customWidth="1"/>
    <col min="5" max="5" width="70.04" customWidth="1"/>
    <col min="6" max="6" width="11.56" customWidth="1"/>
    <col min="7" max="7" width="14.45" customWidth="1"/>
    <col min="8" max="8" width="12.58"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7</v>
      </c>
      <c r="G10" s="14">
        <v>3986.87</v>
      </c>
      <c r="H10" s="14">
        <f ca="1">ROUND(INDIRECT(ADDRESS(ROW()+(0), COLUMN()+(-2), 1))*INDIRECT(ADDRESS(ROW()+(0), COLUMN()+(-1), 1)), 2)</f>
        <v>27908.1</v>
      </c>
    </row>
    <row r="11" spans="1:8" ht="13.50" thickBot="1" customHeight="1">
      <c r="A11" s="15"/>
      <c r="B11" s="15"/>
      <c r="C11" s="15"/>
      <c r="D11" s="15"/>
      <c r="E11" s="15"/>
      <c r="F11" s="9" t="s">
        <v>15</v>
      </c>
      <c r="G11" s="9"/>
      <c r="H11" s="17">
        <f ca="1">ROUND(SUM(INDIRECT(ADDRESS(ROW()+(-1), COLUMN()+(0), 1))), 2)</f>
        <v>27908.1</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v>
      </c>
      <c r="G13" s="14">
        <v>28426.6</v>
      </c>
      <c r="H13" s="14">
        <f ca="1">ROUND(INDIRECT(ADDRESS(ROW()+(0), COLUMN()+(-2), 1))*INDIRECT(ADDRESS(ROW()+(0), COLUMN()+(-1), 1)), 2)</f>
        <v>2842.66</v>
      </c>
    </row>
    <row r="14" spans="1:8" ht="13.50" thickBot="1" customHeight="1">
      <c r="A14" s="15"/>
      <c r="B14" s="15"/>
      <c r="C14" s="15"/>
      <c r="D14" s="15"/>
      <c r="E14" s="15"/>
      <c r="F14" s="9" t="s">
        <v>20</v>
      </c>
      <c r="G14" s="9"/>
      <c r="H14" s="17">
        <f ca="1">ROUND(SUM(INDIRECT(ADDRESS(ROW()+(-1), COLUMN()+(0), 1))), 2)</f>
        <v>2842.66</v>
      </c>
    </row>
    <row r="15" spans="1:8" ht="13.50" thickBot="1" customHeight="1">
      <c r="A15" s="15">
        <v>3</v>
      </c>
      <c r="B15" s="15"/>
      <c r="C15" s="15"/>
      <c r="D15" s="15"/>
      <c r="E15" s="18" t="s">
        <v>21</v>
      </c>
      <c r="F15" s="18"/>
      <c r="G15" s="15"/>
      <c r="H15" s="15"/>
    </row>
    <row r="16" spans="1:8" ht="13.50" thickBot="1" customHeight="1">
      <c r="A16" s="1" t="s">
        <v>22</v>
      </c>
      <c r="B16" s="1"/>
      <c r="C16" s="10" t="s">
        <v>23</v>
      </c>
      <c r="D16" s="10"/>
      <c r="E16" s="1" t="s">
        <v>24</v>
      </c>
      <c r="F16" s="11">
        <v>0.138</v>
      </c>
      <c r="G16" s="13">
        <v>36735.6</v>
      </c>
      <c r="H16" s="13">
        <f ca="1">ROUND(INDIRECT(ADDRESS(ROW()+(0), COLUMN()+(-2), 1))*INDIRECT(ADDRESS(ROW()+(0), COLUMN()+(-1), 1)), 2)</f>
        <v>5069.51</v>
      </c>
    </row>
    <row r="17" spans="1:8" ht="13.50" thickBot="1" customHeight="1">
      <c r="A17" s="1" t="s">
        <v>25</v>
      </c>
      <c r="B17" s="1"/>
      <c r="C17" s="10" t="s">
        <v>26</v>
      </c>
      <c r="D17" s="10"/>
      <c r="E17" s="1" t="s">
        <v>27</v>
      </c>
      <c r="F17" s="12">
        <v>0.138</v>
      </c>
      <c r="G17" s="14">
        <v>27459.1</v>
      </c>
      <c r="H17" s="14">
        <f ca="1">ROUND(INDIRECT(ADDRESS(ROW()+(0), COLUMN()+(-2), 1))*INDIRECT(ADDRESS(ROW()+(0), COLUMN()+(-1), 1)), 2)</f>
        <v>3789.36</v>
      </c>
    </row>
    <row r="18" spans="1:8" ht="13.50" thickBot="1" customHeight="1">
      <c r="A18" s="15"/>
      <c r="B18" s="15"/>
      <c r="C18" s="15"/>
      <c r="D18" s="15"/>
      <c r="E18" s="15"/>
      <c r="F18" s="9" t="s">
        <v>28</v>
      </c>
      <c r="G18" s="9"/>
      <c r="H18" s="17">
        <f ca="1">ROUND(SUM(INDIRECT(ADDRESS(ROW()+(-1), COLUMN()+(0), 1)),INDIRECT(ADDRESS(ROW()+(-2), COLUMN()+(0), 1))), 2)</f>
        <v>8858.87</v>
      </c>
    </row>
    <row r="19" spans="1:8" ht="13.50" thickBot="1" customHeight="1">
      <c r="A19" s="15">
        <v>4</v>
      </c>
      <c r="B19" s="15"/>
      <c r="C19" s="15"/>
      <c r="D19" s="15"/>
      <c r="E19" s="18" t="s">
        <v>29</v>
      </c>
      <c r="F19" s="18"/>
      <c r="G19" s="15"/>
      <c r="H19" s="15"/>
    </row>
    <row r="20" spans="1:8" ht="13.50" thickBot="1" customHeight="1">
      <c r="A20" s="19"/>
      <c r="B20" s="19"/>
      <c r="C20" s="20" t="s">
        <v>30</v>
      </c>
      <c r="D20" s="20"/>
      <c r="E20" s="19" t="s">
        <v>31</v>
      </c>
      <c r="F20" s="12">
        <v>2</v>
      </c>
      <c r="G20" s="14">
        <f ca="1">ROUND(SUM(INDIRECT(ADDRESS(ROW()+(-2), COLUMN()+(1), 1)),INDIRECT(ADDRESS(ROW()+(-6), COLUMN()+(1), 1)),INDIRECT(ADDRESS(ROW()+(-9), COLUMN()+(1), 1))), 2)</f>
        <v>39609.6</v>
      </c>
      <c r="H20" s="14">
        <f ca="1">ROUND(INDIRECT(ADDRESS(ROW()+(0), COLUMN()+(-2), 1))*INDIRECT(ADDRESS(ROW()+(0), COLUMN()+(-1), 1))/100, 2)</f>
        <v>792.19</v>
      </c>
    </row>
    <row r="21" spans="1:8" ht="13.50" thickBot="1" customHeight="1">
      <c r="A21" s="21" t="s">
        <v>32</v>
      </c>
      <c r="B21" s="21"/>
      <c r="C21" s="22"/>
      <c r="D21" s="22"/>
      <c r="E21" s="23"/>
      <c r="F21" s="24" t="s">
        <v>33</v>
      </c>
      <c r="G21" s="25"/>
      <c r="H21" s="26">
        <f ca="1">ROUND(SUM(INDIRECT(ADDRESS(ROW()+(-1), COLUMN()+(0), 1)),INDIRECT(ADDRESS(ROW()+(-3), COLUMN()+(0), 1)),INDIRECT(ADDRESS(ROW()+(-7), COLUMN()+(0), 1)),INDIRECT(ADDRESS(ROW()+(-10), COLUMN()+(0), 1))), 2)</f>
        <v>40401.8</v>
      </c>
    </row>
  </sheetData>
  <mergeCells count="3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