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<sst xmlns="http://schemas.openxmlformats.org/spreadsheetml/2006/main" count="35" uniqueCount="35">
  <si>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</si>
  <si>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LGA020</t>
  </si>
  <si>
    <t xml:space="preserve">Ud</t>
  </si>
  <si>
    <t xml:space="preserve">Puerta corredera para garaje, de acero galvanizado.</t>
  </si>
  <si>
    <r>
      <rPr>
        <sz val="8.25"/>
        <color rgb="FF000000"/>
        <rFont val="Arial"/>
        <family val="2"/>
      </rPr>
      <t xml:space="preserve">Puerta corredera suspendida de una hoja para garaje, formada por lámina plegada de acero galvanizado de textura acanalada, 300x250 cm, con apertura manual.</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</si>
  <si>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</si>
  <si>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</si>
  <si>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</si>
  <si>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</si>
  <si>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</si>
  <si>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</si>
  <si>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</si>
  <si>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mt26pgc010f</t>
  </si>
  <si>
    <t xml:space="preserve">Ud</t>
  </si>
  <si>
    <t xml:space="preserve">Puerta corredera suspendida de una hoja para garaje, formada por lámina plegada de acero galvanizado de textura acanalada, 300x250 cm, sistema de desplazamiento colgado, con guía inferior, topes, cubreguía, tiraderas, conectores, cerradura de contacto, elementos de fijación a obra y demás accesorios necesarios.</t>
  </si>
  <si>
    <t xml:space="preserve">Subtotal materiales:</t>
  </si>
  <si>
    <t xml:space="preserve">Mano de obra</t>
  </si>
  <si>
    <t xml:space="preserve">mo020</t>
  </si>
  <si>
    <t xml:space="preserve">h</t>
  </si>
  <si>
    <t xml:space="preserve">Oficial 1ª obra blanca.</t>
  </si>
  <si>
    <t xml:space="preserve">mo113</t>
  </si>
  <si>
    <t xml:space="preserve">h</t>
  </si>
  <si>
    <t xml:space="preserve">Peón de obra blanca.</t>
  </si>
  <si>
    <t xml:space="preserve">mo018</t>
  </si>
  <si>
    <t xml:space="preserve">h</t>
  </si>
  <si>
    <t xml:space="preserve">Oficial 1ª cerrajero.</t>
  </si>
  <si>
    <t xml:space="preserve">mo059</t>
  </si>
  <si>
    <t xml:space="preserve">h</t>
  </si>
  <si>
    <t xml:space="preserve">Ayudante cerrajero.</t>
  </si>
  <si>
    <t xml:space="preserve">Subtotal mano de obra:</t>
  </si>
  <si>
    <t xml:space="preserve">Herramienta menor</t>
  </si>
  <si>
    <t xml:space="preserve">%</t>
  </si>
  <si>
    <t xml:space="preserve">Herramienta menor</t>
  </si>
  <si>
    <t xml:space="preserve">Coste de mantenimiento decenal: $ 1.240.115,68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</si>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</sst>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3.74" customWidth="1"/>
    <col min="3" max="3" width="2.38" customWidth="1"/>
    <col min="4" max="4" width="5.27" customWidth="1"/>
    <col min="5" max="5" width="69.02" customWidth="1"/>
    <col min="6" max="6" width="9.52" customWidth="1"/>
    <col min="7" max="7" width="15.13" customWidth="1"/>
    <col min="8" max="8" width="15.1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55.50" thickBot="1" customHeight="1">
      <c r="A10" s="1" t="s">
        <v>12</v>
      </c>
      <c r="B10" s="1"/>
      <c r="C10" s="10" t="s">
        <v>13</v>
      </c>
      <c r="D10" s="10"/>
      <c r="E10" s="1" t="s">
        <v>14</v>
      </c>
      <c r="F10" s="12">
        <v>1</v>
      </c>
      <c r="G10" s="14">
        <v>5.97653e+06</v>
      </c>
      <c r="H10" s="14">
        <f ca="1">ROUND(INDIRECT(ADDRESS(ROW()+(0), COLUMN()+(-2), 1))*INDIRECT(ADDRESS(ROW()+(0), COLUMN()+(-1), 1)), 2)</f>
        <v>5.97653e+06</v>
      </c>
    </row>
    <row r="11" spans="1:8" ht="13.50" thickBot="1" customHeight="1">
      <c r="A11" s="15"/>
      <c r="B11" s="15"/>
      <c r="C11" s="15"/>
      <c r="D11" s="15"/>
      <c r="E11" s="15"/>
      <c r="F11" s="9" t="s">
        <v>15</v>
      </c>
      <c r="G11" s="9"/>
      <c r="H11" s="17">
        <f ca="1">ROUND(SUM(INDIRECT(ADDRESS(ROW()+(-1), COLUMN()+(0), 1))), 2)</f>
        <v>5.97653e+06</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0.478</v>
      </c>
      <c r="G13" s="13">
        <v>36735.6</v>
      </c>
      <c r="H13" s="13">
        <f ca="1">ROUND(INDIRECT(ADDRESS(ROW()+(0), COLUMN()+(-2), 1))*INDIRECT(ADDRESS(ROW()+(0), COLUMN()+(-1), 1)), 2)</f>
        <v>17559.6</v>
      </c>
    </row>
    <row r="14" spans="1:8" ht="13.50" thickBot="1" customHeight="1">
      <c r="A14" s="1" t="s">
        <v>20</v>
      </c>
      <c r="B14" s="1"/>
      <c r="C14" s="10" t="s">
        <v>21</v>
      </c>
      <c r="D14" s="10"/>
      <c r="E14" s="1" t="s">
        <v>22</v>
      </c>
      <c r="F14" s="11">
        <v>0.478</v>
      </c>
      <c r="G14" s="13">
        <v>26456.3</v>
      </c>
      <c r="H14" s="13">
        <f ca="1">ROUND(INDIRECT(ADDRESS(ROW()+(0), COLUMN()+(-2), 1))*INDIRECT(ADDRESS(ROW()+(0), COLUMN()+(-1), 1)), 2)</f>
        <v>12646.1</v>
      </c>
    </row>
    <row r="15" spans="1:8" ht="13.50" thickBot="1" customHeight="1">
      <c r="A15" s="1" t="s">
        <v>23</v>
      </c>
      <c r="B15" s="1"/>
      <c r="C15" s="10" t="s">
        <v>24</v>
      </c>
      <c r="D15" s="10"/>
      <c r="E15" s="1" t="s">
        <v>25</v>
      </c>
      <c r="F15" s="11">
        <v>1.116</v>
      </c>
      <c r="G15" s="13">
        <v>37228.6</v>
      </c>
      <c r="H15" s="13">
        <f ca="1">ROUND(INDIRECT(ADDRESS(ROW()+(0), COLUMN()+(-2), 1))*INDIRECT(ADDRESS(ROW()+(0), COLUMN()+(-1), 1)), 2)</f>
        <v>41547.1</v>
      </c>
    </row>
    <row r="16" spans="1:8" ht="13.50" thickBot="1" customHeight="1">
      <c r="A16" s="1" t="s">
        <v>26</v>
      </c>
      <c r="B16" s="1"/>
      <c r="C16" s="10" t="s">
        <v>27</v>
      </c>
      <c r="D16" s="10"/>
      <c r="E16" s="1" t="s">
        <v>28</v>
      </c>
      <c r="F16" s="12">
        <v>1.116</v>
      </c>
      <c r="G16" s="14">
        <v>27521.7</v>
      </c>
      <c r="H16" s="14">
        <f ca="1">ROUND(INDIRECT(ADDRESS(ROW()+(0), COLUMN()+(-2), 1))*INDIRECT(ADDRESS(ROW()+(0), COLUMN()+(-1), 1)), 2)</f>
        <v>30714.2</v>
      </c>
    </row>
    <row r="17" spans="1:8" ht="13.50" thickBot="1" customHeight="1">
      <c r="A17" s="15"/>
      <c r="B17" s="15"/>
      <c r="C17" s="15"/>
      <c r="D17" s="15"/>
      <c r="E17" s="15"/>
      <c r="F17" s="9" t="s">
        <v>29</v>
      </c>
      <c r="G17" s="9"/>
      <c r="H17" s="17">
        <f ca="1">ROUND(SUM(INDIRECT(ADDRESS(ROW()+(-1), COLUMN()+(0), 1)),INDIRECT(ADDRESS(ROW()+(-2), COLUMN()+(0), 1)),INDIRECT(ADDRESS(ROW()+(-3), COLUMN()+(0), 1)),INDIRECT(ADDRESS(ROW()+(-4), COLUMN()+(0), 1))), 2)</f>
        <v>102467</v>
      </c>
    </row>
    <row r="18" spans="1:8" ht="13.50" thickBot="1" customHeight="1">
      <c r="A18" s="15">
        <v>3</v>
      </c>
      <c r="B18" s="15"/>
      <c r="C18" s="15"/>
      <c r="D18" s="15"/>
      <c r="E18" s="18" t="s">
        <v>30</v>
      </c>
      <c r="F18" s="18"/>
      <c r="G18" s="15"/>
      <c r="H18" s="15"/>
    </row>
    <row r="19" spans="1:8" ht="13.50" thickBot="1" customHeight="1">
      <c r="A19" s="19"/>
      <c r="B19" s="19"/>
      <c r="C19" s="20" t="s">
        <v>31</v>
      </c>
      <c r="D19" s="20"/>
      <c r="E19" s="19" t="s">
        <v>32</v>
      </c>
      <c r="F19" s="12">
        <v>2</v>
      </c>
      <c r="G19" s="14">
        <f ca="1">ROUND(SUM(INDIRECT(ADDRESS(ROW()+(-2), COLUMN()+(1), 1)),INDIRECT(ADDRESS(ROW()+(-8), COLUMN()+(1), 1))), 2)</f>
        <v>6.079e+06</v>
      </c>
      <c r="H19" s="14">
        <f ca="1">ROUND(INDIRECT(ADDRESS(ROW()+(0), COLUMN()+(-2), 1))*INDIRECT(ADDRESS(ROW()+(0), COLUMN()+(-1), 1))/100, 2)</f>
        <v>121580</v>
      </c>
    </row>
    <row r="20" spans="1:8" ht="13.50" thickBot="1" customHeight="1">
      <c r="A20" s="21" t="s">
        <v>33</v>
      </c>
      <c r="B20" s="21"/>
      <c r="C20" s="22"/>
      <c r="D20" s="22"/>
      <c r="E20" s="23"/>
      <c r="F20" s="24" t="s">
        <v>34</v>
      </c>
      <c r="G20" s="25"/>
      <c r="H20" s="26">
        <f ca="1">ROUND(SUM(INDIRECT(ADDRESS(ROW()+(-1), COLUMN()+(0), 1)),INDIRECT(ADDRESS(ROW()+(-3), COLUMN()+(0), 1)),INDIRECT(ADDRESS(ROW()+(-9), COLUMN()+(0), 1))), 2)</f>
        <v>6.20058e+06</v>
      </c>
    </row>
  </sheetData>
  <mergeCells count="35">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A16:B16"/>
    <mergeCell ref="C16:D16"/>
    <mergeCell ref="A17:B17"/>
    <mergeCell ref="C17:D17"/>
    <mergeCell ref="F17:G17"/>
    <mergeCell ref="A18:B18"/>
    <mergeCell ref="C18:D18"/>
    <mergeCell ref="E18:F18"/>
    <mergeCell ref="A19:B19"/>
    <mergeCell ref="C19:D19"/>
    <mergeCell ref="A20:E20"/>
    <mergeCell ref="F20:G20"/>
  </mergeCells>
  <pageMargins left="0.147638" right="0.147638" top="0.206693" bottom="0.206693" header="0.0" footer="0.0"/>
  <pageSetup paperSize="9" orientation="portrait"/>
  <rowBreaks count="0" manualBreakCount="0">
    </rowBreaks>
</worksheet>
</file>