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<sst xmlns="http://schemas.openxmlformats.org/spreadsheetml/2006/main" count="35" uniqueCount="35">
  <si>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</si>
  <si>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ICR111</t>
  </si>
  <si>
    <t xml:space="preserve">Ud</t>
  </si>
  <si>
    <t xml:space="preserve">Recuperador de calor aire-aire, con batería de agua. Instalación en techo.</t>
  </si>
  <si>
    <r>
      <rPr>
        <sz val="8.25"/>
        <color rgb="FF000000"/>
        <rFont val="Arial"/>
        <family val="2"/>
      </rPr>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 con sección con batería de agua, potencia frigorífica total 2,46 kW, potencia frigorífica sensible 1,35 kW, potencia calorífica 3,3 kW, con válvula motorizada de 3 vías, modulante, para la batería de agua. Instalación en techo.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</si>
  <si>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</si>
  <si>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</si>
  <si>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</si>
  <si>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</si>
  <si>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</si>
  <si>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</si>
  <si>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</si>
  <si>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mt42lmf010aa</t>
  </si>
  <si>
    <t xml:space="preserve">Ud</t>
  </si>
  <si>
    <t xml:space="preserve">Recuperador de calor aire-aire, caudal de aire nominal 380 m³/h, dimensiones 330x1350x680 mm, peso 85 kg, presión estática de aire nominal 340 Pa, presión sonora a 1 m 54 dBA, potencia eléctrica nominal 330 W, alimentación monofásica a 230 V, eficiencia de recuperación calorífica en condiciones húmedas 88,8%, potencia calorífica recuperada 3,03 kW (temperatura del aire exterior -7°C con humedad relativa del 80% y temperatura ambiente 20°C con humedad relativa del 55%), eficiencia de recuperación calorífica en condiciones secas 81,2% (temperatura del aire exterior 5°C con humedad relativa del 80% y temperatura ambiente 25°C), con intercambiador de placas de aluminio de flujo cruzado, ventiladores con motor de tipo EC de alta eficiencia, bypass con servomotor para cambio de modo de operación de recuperación a free-cooling, estructura desmontable de doble panel con aislamiento de lana mineral de 25 mm de espesor, paneles exteriores de acero prepintado y paneles interiores de acero galvanizado, filtros de aire clase F7+F8 en la entrada de aire exterior, filtro de aire clase M5 en el retorno de aire del interior, presostatos diferenciales para los filtros, acceso a los ventiladores y a los filtros de aire a través de los paneles de inspección, posibilidad de acceso lateral a los filtros, control electrónico para la regulación de la ventilación y de la temperatura, para la supervisión del estado de los filtros de aire, programación semanal y gestión de las funciones de desescarche y antihielo para la sección opcional con batería de agua.</t>
  </si>
  <si>
    <t xml:space="preserve">mt42lmf501aa</t>
  </si>
  <si>
    <t xml:space="preserve">Ud</t>
  </si>
  <si>
    <t xml:space="preserve">Sección con batería de agua, potencia frigorífica total 2,46 kW, potencia frigorífica sensible 1,35 kW, potencia calorífica 3,3 kW.</t>
  </si>
  <si>
    <t xml:space="preserve">mt42lmf505a</t>
  </si>
  <si>
    <t xml:space="preserve">Ud</t>
  </si>
  <si>
    <t xml:space="preserve">Válvula motorizada de 3 vías, modulante.</t>
  </si>
  <si>
    <t xml:space="preserve">Subtotal materiales:</t>
  </si>
  <si>
    <t xml:space="preserve">Mano de obra</t>
  </si>
  <si>
    <t xml:space="preserve">mo005</t>
  </si>
  <si>
    <t xml:space="preserve">h</t>
  </si>
  <si>
    <t xml:space="preserve">Oficial 1ª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</si>
  <si>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</si>
  <si>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</si>
  <si>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</si>
  <si>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</si>
  <si>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</si>
  <si>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</si>
  <si>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</si>
  <si>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$ 5.893.524,43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</si>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</sst>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66.30"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23.50" thickBot="1" customHeight="1">
      <c r="A10" s="1" t="s">
        <v>12</v>
      </c>
      <c r="B10" s="1"/>
      <c r="C10" s="10" t="s">
        <v>13</v>
      </c>
      <c r="D10" s="10"/>
      <c r="E10" s="1" t="s">
        <v>14</v>
      </c>
      <c r="F10" s="11">
        <v>1</v>
      </c>
      <c r="G10" s="12">
        <v>2.73995e+007</v>
      </c>
      <c r="H10" s="12">
        <f ca="1">ROUND(INDIRECT(ADDRESS(ROW()+(0), COLUMN()+(-2), 1))*INDIRECT(ADDRESS(ROW()+(0), COLUMN()+(-1), 1)), 2)</f>
        <v>2.73995e+007</v>
      </c>
    </row>
    <row r="11" spans="1:8" ht="24.00" thickBot="1" customHeight="1">
      <c r="A11" s="1" t="s">
        <v>15</v>
      </c>
      <c r="B11" s="1"/>
      <c r="C11" s="10" t="s">
        <v>16</v>
      </c>
      <c r="D11" s="10"/>
      <c r="E11" s="1" t="s">
        <v>17</v>
      </c>
      <c r="F11" s="11">
        <v>1</v>
      </c>
      <c r="G11" s="12">
        <v>4.88889e+006</v>
      </c>
      <c r="H11" s="12">
        <f ca="1">ROUND(INDIRECT(ADDRESS(ROW()+(0), COLUMN()+(-2), 1))*INDIRECT(ADDRESS(ROW()+(0), COLUMN()+(-1), 1)), 2)</f>
        <v>4.88889e+006</v>
      </c>
    </row>
    <row r="12" spans="1:8" ht="13.50" thickBot="1" customHeight="1">
      <c r="A12" s="1" t="s">
        <v>18</v>
      </c>
      <c r="B12" s="1"/>
      <c r="C12" s="10" t="s">
        <v>19</v>
      </c>
      <c r="D12" s="10"/>
      <c r="E12" s="1" t="s">
        <v>20</v>
      </c>
      <c r="F12" s="13">
        <v>1</v>
      </c>
      <c r="G12" s="14">
        <v>1.64865e+006</v>
      </c>
      <c r="H12" s="14">
        <f ca="1">ROUND(INDIRECT(ADDRESS(ROW()+(0), COLUMN()+(-2), 1))*INDIRECT(ADDRESS(ROW()+(0), COLUMN()+(-1), 1)), 2)</f>
        <v>1.64865e+006</v>
      </c>
    </row>
    <row r="13" spans="1:8" ht="13.50" thickBot="1" customHeight="1">
      <c r="A13" s="15"/>
      <c r="B13" s="15"/>
      <c r="C13" s="15"/>
      <c r="D13" s="15"/>
      <c r="E13" s="15"/>
      <c r="F13" s="9" t="s">
        <v>21</v>
      </c>
      <c r="G13" s="9"/>
      <c r="H13" s="17">
        <f ca="1">ROUND(SUM(INDIRECT(ADDRESS(ROW()+(-1), COLUMN()+(0), 1)),INDIRECT(ADDRESS(ROW()+(-2), COLUMN()+(0), 1)),INDIRECT(ADDRESS(ROW()+(-3), COLUMN()+(0), 1))), 2)</f>
        <v>3.3937e+007</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1.129</v>
      </c>
      <c r="G15" s="12">
        <v>26179.2</v>
      </c>
      <c r="H15" s="12">
        <f ca="1">ROUND(INDIRECT(ADDRESS(ROW()+(0), COLUMN()+(-2), 1))*INDIRECT(ADDRESS(ROW()+(0), COLUMN()+(-1), 1)), 2)</f>
        <v>29556.3</v>
      </c>
    </row>
    <row r="16" spans="1:8" ht="13.50" thickBot="1" customHeight="1">
      <c r="A16" s="1" t="s">
        <v>26</v>
      </c>
      <c r="B16" s="1"/>
      <c r="C16" s="10" t="s">
        <v>27</v>
      </c>
      <c r="D16" s="10"/>
      <c r="E16" s="1" t="s">
        <v>28</v>
      </c>
      <c r="F16" s="13">
        <v>1.129</v>
      </c>
      <c r="G16" s="14">
        <v>19008.4</v>
      </c>
      <c r="H16" s="14">
        <f ca="1">ROUND(INDIRECT(ADDRESS(ROW()+(0), COLUMN()+(-2), 1))*INDIRECT(ADDRESS(ROW()+(0), COLUMN()+(-1), 1)), 2)</f>
        <v>21460.5</v>
      </c>
    </row>
    <row r="17" spans="1:8" ht="13.50" thickBot="1" customHeight="1">
      <c r="A17" s="15"/>
      <c r="B17" s="15"/>
      <c r="C17" s="15"/>
      <c r="D17" s="15"/>
      <c r="E17" s="15"/>
      <c r="F17" s="9" t="s">
        <v>29</v>
      </c>
      <c r="G17" s="9"/>
      <c r="H17" s="17">
        <f ca="1">ROUND(SUM(INDIRECT(ADDRESS(ROW()+(-1), COLUMN()+(0), 1)),INDIRECT(ADDRESS(ROW()+(-2), COLUMN()+(0), 1))), 2)</f>
        <v>51016.8</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3.3988e+007</v>
      </c>
      <c r="H19" s="14">
        <f ca="1">ROUND(INDIRECT(ADDRESS(ROW()+(0), COLUMN()+(-2), 1))*INDIRECT(ADDRESS(ROW()+(0), COLUMN()+(-1), 1))/100, 2)</f>
        <v>679761</v>
      </c>
    </row>
    <row r="20" spans="1:8" ht="13.50" thickBot="1" customHeight="1">
      <c r="A20" s="21" t="s">
        <v>33</v>
      </c>
      <c r="B20" s="21"/>
      <c r="C20" s="22"/>
      <c r="D20" s="22"/>
      <c r="E20" s="23"/>
      <c r="F20" s="24" t="s">
        <v>34</v>
      </c>
      <c r="G20" s="25"/>
      <c r="H20" s="26">
        <f ca="1">ROUND(SUM(INDIRECT(ADDRESS(ROW()+(-1), COLUMN()+(0), 1)),INDIRECT(ADDRESS(ROW()+(-3), COLUMN()+(0), 1)),INDIRECT(ADDRESS(ROW()+(-7), COLUMN()+(0), 1))), 2)</f>
        <v>3.46678e+007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