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<sst xmlns="http://schemas.openxmlformats.org/spreadsheetml/2006/main" count="64" uniqueCount="64">
  <si>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</si>
  <si>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FFZ025</t>
  </si>
  <si>
    <t xml:space="preserve">m²</t>
  </si>
  <si>
    <t xml:space="preserve">Hoja exterior de fachada de dos hojas, de mampostería de bloque de concreto para revestir, con cámara de aire ligeramente ventilada.</t>
  </si>
  <si>
    <r>
      <rPr>
        <sz val="8.25"/>
        <color rgb="FF000000"/>
        <rFont val="Arial"/>
        <family val="2"/>
      </rPr>
      <t xml:space="preserve">Hoja exterior de fachada de dos hojas, de 20 cm de espesor, de mampostería de bloque hueco de concreto, para revestir, color gris, 40x20x20 cm, resistencia normalizada R10 (10 N/mm²), con juntas horizontales y verticales de 10 mm de espesor, junta rehundida, recibida con mortero de cemento confeccionado en obra, con 250 kg/m³ de cemento, color gris, dosificación 1:6, suministrado en sacos. Dintel de mampostería reforzada de bloques en "U" de concreto, macizado de mortero de relleno, f'c=240 kg/cm² (24 MPa), clase de exposición F0 S0 P0 C0, tamaño máximo del agregado 12,5 mm, manejabilidad fluida, preparado en obra; montaje y desmontaje de apeo. Revestimiento de los frentes de la losa con plaquetas de concreto y de los frentes de columnas con bloques cortados, colocados con el mismo mortero utilizado en el recibido de la mampostería; con cámara de aire ligeramente ventilada, mediante la realización de aberturas de ventilación, con un área efectiva de 10 cm² por cada m de fachada (orificios, rejillas o llagas desprovistas de mortero) para ventilación de la cámara. El precio no incluye el drenaje ni las rejillas de ventilación.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</si>
  <si>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</si>
  <si>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</si>
  <si>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</si>
  <si>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</si>
  <si>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</si>
  <si>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</si>
  <si>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</si>
  <si>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mt02bhg010de</t>
  </si>
  <si>
    <t xml:space="preserve">Ud</t>
  </si>
  <si>
    <t xml:space="preserve">Bloque hueco de concreto, para revestir, color gris, 40x20x20 cm, resistencia normalizada R10 (10 N/mm²), densidad 1150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</si>
  <si>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</si>
  <si>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</si>
  <si>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</si>
  <si>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</si>
  <si>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</si>
  <si>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</si>
  <si>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</si>
  <si>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</si>
  <si>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</si>
  <si>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mt07aco060a</t>
  </si>
  <si>
    <t xml:space="preserve">kg</t>
  </si>
  <si>
    <t xml:space="preserve">Acero en barras corrugadas, Grado 60 (fy=4200 kg/cm²), de varios diámetros, según NTC 2289 y ASTM A 706.</t>
  </si>
  <si>
    <t xml:space="preserve">mt01arg000d</t>
  </si>
  <si>
    <t xml:space="preserve">m³</t>
  </si>
  <si>
    <t xml:space="preserve">Arena cribada.</t>
  </si>
  <si>
    <t xml:space="preserve">mt01arg001de</t>
  </si>
  <si>
    <t xml:space="preserve">m³</t>
  </si>
  <si>
    <t xml:space="preserve">Agregado grueso homogeneizado, de tamaño máximo 12,5 mm.</t>
  </si>
  <si>
    <t xml:space="preserve">mt02bhg012a</t>
  </si>
  <si>
    <t xml:space="preserve">Ud</t>
  </si>
  <si>
    <t xml:space="preserve">Plaqueta de concreto gris, 20x17x4 cm, para revestir.</t>
  </si>
  <si>
    <t xml:space="preserve">mt50spa050m</t>
  </si>
  <si>
    <t xml:space="preserve">m³</t>
  </si>
  <si>
    <t xml:space="preserve">Tablón de madera de pino, dimensiones 20x7,2 cm.</t>
  </si>
  <si>
    <t xml:space="preserve">mt50spa081a</t>
  </si>
  <si>
    <t xml:space="preserve">Ud</t>
  </si>
  <si>
    <t xml:space="preserve">Puntal metálico telescópico, de hasta 3 m de altura.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</si>
  <si>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</si>
  <si>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</si>
  <si>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</si>
  <si>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</si>
  <si>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</si>
  <si>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</si>
  <si>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</si>
  <si>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</si>
  <si>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</si>
  <si>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</si>
  <si>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mo021</t>
  </si>
  <si>
    <t xml:space="preserve">h</t>
  </si>
  <si>
    <t xml:space="preserve">Oficial 1ª obra gris.</t>
  </si>
  <si>
    <t xml:space="preserve">mo114</t>
  </si>
  <si>
    <t xml:space="preserve">h</t>
  </si>
  <si>
    <t xml:space="preserve">Peón de obra gris.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</si>
  <si>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</si>
  <si>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</si>
  <si>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</si>
  <si>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</si>
  <si>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$ 4.849,75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</si>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</sst>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7.14" customWidth="1"/>
    <col min="4" max="4" width="68.85" customWidth="1"/>
    <col min="5" max="5" width="10.54" customWidth="1"/>
    <col min="6" max="6" width="15.47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3104.35</v>
      </c>
      <c r="G10" s="12">
        <f ca="1">ROUND(INDIRECT(ADDRESS(ROW()+(0), COLUMN()+(-2), 1))*INDIRECT(ADDRESS(ROW()+(0), COLUMN()+(-1), 1)), 2)</f>
        <v>40356.6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2">
        <v>4983.82</v>
      </c>
      <c r="G11" s="12">
        <f ca="1">ROUND(INDIRECT(ADDRESS(ROW()+(0), COLUMN()+(-2), 1))*INDIRECT(ADDRESS(ROW()+(0), COLUMN()+(-1), 1)), 2)</f>
        <v>49.84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61711</v>
      </c>
      <c r="G12" s="12">
        <f ca="1">ROUND(INDIRECT(ADDRESS(ROW()+(0), COLUMN()+(-2), 1))*INDIRECT(ADDRESS(ROW()+(0), COLUMN()+(-1), 1)), 2)</f>
        <v>1604.49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7.308</v>
      </c>
      <c r="F13" s="12">
        <v>734.29</v>
      </c>
      <c r="G13" s="12">
        <f ca="1">ROUND(INDIRECT(ADDRESS(ROW()+(0), COLUMN()+(-2), 1))*INDIRECT(ADDRESS(ROW()+(0), COLUMN()+(-1), 1)), 2)</f>
        <v>5366.19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0.7</v>
      </c>
      <c r="F14" s="12">
        <v>3149.64</v>
      </c>
      <c r="G14" s="12">
        <f ca="1">ROUND(INDIRECT(ADDRESS(ROW()+(0), COLUMN()+(-2), 1))*INDIRECT(ADDRESS(ROW()+(0), COLUMN()+(-1), 1)), 2)</f>
        <v>2204.75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0.005</v>
      </c>
      <c r="F15" s="12">
        <v>106280</v>
      </c>
      <c r="G15" s="12">
        <f ca="1">ROUND(INDIRECT(ADDRESS(ROW()+(0), COLUMN()+(-2), 1))*INDIRECT(ADDRESS(ROW()+(0), COLUMN()+(-1), 1)), 2)</f>
        <v>531.4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1">
        <v>0.006</v>
      </c>
      <c r="F16" s="12">
        <v>76933.1</v>
      </c>
      <c r="G16" s="12">
        <f ca="1">ROUND(INDIRECT(ADDRESS(ROW()+(0), COLUMN()+(-2), 1))*INDIRECT(ADDRESS(ROW()+(0), COLUMN()+(-1), 1)), 2)</f>
        <v>461.6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4</v>
      </c>
      <c r="F17" s="12">
        <v>1025.76</v>
      </c>
      <c r="G17" s="12">
        <f ca="1">ROUND(INDIRECT(ADDRESS(ROW()+(0), COLUMN()+(-2), 1))*INDIRECT(ADDRESS(ROW()+(0), COLUMN()+(-1), 1)), 2)</f>
        <v>4103.04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0.001</v>
      </c>
      <c r="F18" s="12">
        <v>1.45926e+06</v>
      </c>
      <c r="G18" s="12">
        <f ca="1">ROUND(INDIRECT(ADDRESS(ROW()+(0), COLUMN()+(-2), 1))*INDIRECT(ADDRESS(ROW()+(0), COLUMN()+(-1), 1)), 2)</f>
        <v>1459.26</v>
      </c>
    </row>
    <row r="19" spans="1:7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0.003</v>
      </c>
      <c r="F19" s="12">
        <v>63968.3</v>
      </c>
      <c r="G19" s="12">
        <f ca="1">ROUND(INDIRECT(ADDRESS(ROW()+(0), COLUMN()+(-2), 1))*INDIRECT(ADDRESS(ROW()+(0), COLUMN()+(-1), 1)), 2)</f>
        <v>191.9</v>
      </c>
    </row>
    <row r="20" spans="1:7" ht="13.50" thickBot="1" customHeight="1">
      <c r="A20" s="1" t="s">
        <v>42</v>
      </c>
      <c r="B20" s="1"/>
      <c r="C20" s="10" t="s">
        <v>43</v>
      </c>
      <c r="D20" s="1" t="s">
        <v>44</v>
      </c>
      <c r="E20" s="13">
        <v>0.011</v>
      </c>
      <c r="F20" s="14">
        <v>6219.81</v>
      </c>
      <c r="G20" s="14">
        <f ca="1">ROUND(INDIRECT(ADDRESS(ROW()+(0), COLUMN()+(-2), 1))*INDIRECT(ADDRESS(ROW()+(0), COLUMN()+(-1), 1)), 2)</f>
        <v>68.42</v>
      </c>
    </row>
    <row r="21" spans="1:7" ht="13.50" thickBot="1" customHeight="1">
      <c r="A21" s="15"/>
      <c r="B21" s="15"/>
      <c r="C21" s="15"/>
      <c r="D21" s="15"/>
      <c r="E21" s="9" t="s">
        <v>45</v>
      </c>
      <c r="F21" s="9"/>
      <c r="G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56397.4</v>
      </c>
    </row>
    <row r="22" spans="1:7" ht="13.50" thickBot="1" customHeight="1">
      <c r="A22" s="15">
        <v>2</v>
      </c>
      <c r="B22" s="15"/>
      <c r="C22" s="15"/>
      <c r="D22" s="18" t="s">
        <v>46</v>
      </c>
      <c r="E22" s="18"/>
      <c r="F22" s="15"/>
      <c r="G22" s="15"/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3">
        <v>0.011</v>
      </c>
      <c r="F23" s="14">
        <v>11514.6</v>
      </c>
      <c r="G23" s="14">
        <f ca="1">ROUND(INDIRECT(ADDRESS(ROW()+(0), COLUMN()+(-2), 1))*INDIRECT(ADDRESS(ROW()+(0), COLUMN()+(-1), 1)), 2)</f>
        <v>126.66</v>
      </c>
    </row>
    <row r="24" spans="1:7" ht="13.50" thickBot="1" customHeight="1">
      <c r="A24" s="15"/>
      <c r="B24" s="15"/>
      <c r="C24" s="15"/>
      <c r="D24" s="15"/>
      <c r="E24" s="9" t="s">
        <v>50</v>
      </c>
      <c r="F24" s="9"/>
      <c r="G24" s="17">
        <f ca="1">ROUND(SUM(INDIRECT(ADDRESS(ROW()+(-1), COLUMN()+(0), 1))), 2)</f>
        <v>126.66</v>
      </c>
    </row>
    <row r="25" spans="1:7" ht="13.50" thickBot="1" customHeight="1">
      <c r="A25" s="15">
        <v>3</v>
      </c>
      <c r="B25" s="15"/>
      <c r="C25" s="15"/>
      <c r="D25" s="18" t="s">
        <v>51</v>
      </c>
      <c r="E25" s="18"/>
      <c r="F25" s="15"/>
      <c r="G25" s="15"/>
    </row>
    <row r="26" spans="1:7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0.633</v>
      </c>
      <c r="F26" s="12">
        <v>36735.6</v>
      </c>
      <c r="G26" s="12">
        <f ca="1">ROUND(INDIRECT(ADDRESS(ROW()+(0), COLUMN()+(-2), 1))*INDIRECT(ADDRESS(ROW()+(0), COLUMN()+(-1), 1)), 2)</f>
        <v>23253.6</v>
      </c>
    </row>
    <row r="27" spans="1:7" ht="13.50" thickBot="1" customHeight="1">
      <c r="A27" s="1" t="s">
        <v>55</v>
      </c>
      <c r="B27" s="1"/>
      <c r="C27" s="10" t="s">
        <v>56</v>
      </c>
      <c r="D27" s="1" t="s">
        <v>57</v>
      </c>
      <c r="E27" s="13">
        <v>0.544</v>
      </c>
      <c r="F27" s="14">
        <v>26456.3</v>
      </c>
      <c r="G27" s="14">
        <f ca="1">ROUND(INDIRECT(ADDRESS(ROW()+(0), COLUMN()+(-2), 1))*INDIRECT(ADDRESS(ROW()+(0), COLUMN()+(-1), 1)), 2)</f>
        <v>14392.3</v>
      </c>
    </row>
    <row r="28" spans="1:7" ht="13.50" thickBot="1" customHeight="1">
      <c r="A28" s="15"/>
      <c r="B28" s="15"/>
      <c r="C28" s="15"/>
      <c r="D28" s="15"/>
      <c r="E28" s="9" t="s">
        <v>58</v>
      </c>
      <c r="F28" s="9"/>
      <c r="G28" s="17">
        <f ca="1">ROUND(SUM(INDIRECT(ADDRESS(ROW()+(-1), COLUMN()+(0), 1)),INDIRECT(ADDRESS(ROW()+(-2), COLUMN()+(0), 1))), 2)</f>
        <v>37645.9</v>
      </c>
    </row>
    <row r="29" spans="1:7" ht="13.50" thickBot="1" customHeight="1">
      <c r="A29" s="15">
        <v>4</v>
      </c>
      <c r="B29" s="15"/>
      <c r="C29" s="15"/>
      <c r="D29" s="18" t="s">
        <v>59</v>
      </c>
      <c r="E29" s="18"/>
      <c r="F29" s="15"/>
      <c r="G29" s="15"/>
    </row>
    <row r="30" spans="1:7" ht="13.50" thickBot="1" customHeight="1">
      <c r="A30" s="19"/>
      <c r="B30" s="19"/>
      <c r="C30" s="20" t="s">
        <v>60</v>
      </c>
      <c r="D30" s="19" t="s">
        <v>61</v>
      </c>
      <c r="E30" s="13">
        <v>3</v>
      </c>
      <c r="F30" s="14">
        <f ca="1">ROUND(SUM(INDIRECT(ADDRESS(ROW()+(-2), COLUMN()+(1), 1)),INDIRECT(ADDRESS(ROW()+(-6), COLUMN()+(1), 1)),INDIRECT(ADDRESS(ROW()+(-9), COLUMN()+(1), 1))), 2)</f>
        <v>94170</v>
      </c>
      <c r="G30" s="14">
        <f ca="1">ROUND(INDIRECT(ADDRESS(ROW()+(0), COLUMN()+(-2), 1))*INDIRECT(ADDRESS(ROW()+(0), COLUMN()+(-1), 1))/100, 2)</f>
        <v>2825.1</v>
      </c>
    </row>
    <row r="31" spans="1:7" ht="13.50" thickBot="1" customHeight="1">
      <c r="A31" s="21" t="s">
        <v>62</v>
      </c>
      <c r="B31" s="21"/>
      <c r="C31" s="22"/>
      <c r="D31" s="23"/>
      <c r="E31" s="24" t="s">
        <v>63</v>
      </c>
      <c r="F31" s="25"/>
      <c r="G31" s="26">
        <f ca="1">ROUND(SUM(INDIRECT(ADDRESS(ROW()+(-1), COLUMN()+(0), 1)),INDIRECT(ADDRESS(ROW()+(-3), COLUMN()+(0), 1)),INDIRECT(ADDRESS(ROW()+(-7), COLUMN()+(0), 1)),INDIRECT(ADDRESS(ROW()+(-10), COLUMN()+(0), 1))), 2)</f>
        <v>96995.1</v>
      </c>
    </row>
  </sheetData>
  <mergeCells count="3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E21:F21"/>
    <mergeCell ref="A22:B22"/>
    <mergeCell ref="D22:E22"/>
    <mergeCell ref="A23:B23"/>
    <mergeCell ref="A24:B24"/>
    <mergeCell ref="E24:F24"/>
    <mergeCell ref="A25:B25"/>
    <mergeCell ref="D25:E25"/>
    <mergeCell ref="A26:B26"/>
    <mergeCell ref="A27:B27"/>
    <mergeCell ref="A28:B28"/>
    <mergeCell ref="E28:F28"/>
    <mergeCell ref="A29:B29"/>
    <mergeCell ref="D29:E29"/>
    <mergeCell ref="A30:B30"/>
    <mergeCell ref="A31:D31"/>
    <mergeCell ref="E31:F31"/>
  </mergeCells>
  <pageMargins left="0.147638" right="0.147638" top="0.206693" bottom="0.206693" header="0.0" footer="0.0"/>
  <pageSetup paperSize="9" orientation="portrait"/>
  <rowBreaks count="0" manualBreakCount="0">
    </rowBreaks>
</worksheet>
</file>