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<sst xmlns="http://schemas.openxmlformats.org/spreadsheetml/2006/main" count="53" uniqueCount="53">
  <si>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</si>
  <si>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FBY015</t>
  </si>
  <si>
    <t xml:space="preserve">m²</t>
  </si>
  <si>
    <t xml:space="preserve">Muro divisorio interior de placas de yeso laminado. Sistema "KNAUF".</t>
  </si>
  <si>
    <r>
      <rPr>
        <sz val="8.25"/>
        <color rgb="FF000000"/>
        <rFont val="Arial"/>
        <family val="2"/>
      </rPr>
      <t xml:space="preserve">Muro divisorio interior sencillo W111.es "KNAUF" (15+48+15)/400 (48) (2 Standard (A)), de 78 mm de espesor total, con nivel de calidad del acabado Q2, formado por una estructura simple de perfiles de lámina de acero galvanizado de 48 mm de anchura, a base de montantes (elementos verticales) separados 400 mm entre sí, con disposición normal "N" y canales (elementos horizontales), a la que se atornillan dos placas en total (una placa tipo Standard (A) en cada cara, de 15 mm de espesor cada placa). Incluso banda acústica de dilatación autoadhesiva "KNAUF"; tornillería para la fijación de las placas; cinta de papel con refuerzo metálico "KNAUF" y pasta de juntas Jointfiller 24H "KNAUF", cinta microperforada de papel "KNAUF". El precio incluye la resolución de encuentros y puntos singulares, pero no incluye el aislamiento a colocar entre los montantes.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</si>
  <si>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</si>
  <si>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</si>
  <si>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</si>
  <si>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</si>
  <si>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</si>
  <si>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</si>
  <si>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</si>
  <si>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</si>
  <si>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</si>
  <si>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</si>
  <si>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mt12pfk020b</t>
  </si>
  <si>
    <t xml:space="preserve">m</t>
  </si>
  <si>
    <t xml:space="preserve">Canal 48/30 "KNAUF" de acero galvanizado.</t>
  </si>
  <si>
    <t xml:space="preserve">mt12pfk010b</t>
  </si>
  <si>
    <t xml:space="preserve">m</t>
  </si>
  <si>
    <t xml:space="preserve">Montante 48/35 "KNAUF" de acero galvanizado.</t>
  </si>
  <si>
    <t xml:space="preserve">mt12ppk010ab</t>
  </si>
  <si>
    <t xml:space="preserve">m²</t>
  </si>
  <si>
    <t xml:space="preserve">Placa de yeso laminado A / - 1200 / longitud / 15 / con los bordes longitudinales afinados, Standard "KNAUF"; Euroclase A2-s1, d0 de reacción al fuego.</t>
  </si>
  <si>
    <t xml:space="preserve">mt12ptk010cc</t>
  </si>
  <si>
    <t xml:space="preserve">Ud</t>
  </si>
  <si>
    <t xml:space="preserve">Tornillo autoperforante TN "KNAUF" 3,5x25.</t>
  </si>
  <si>
    <t xml:space="preserve">mt12psg220</t>
  </si>
  <si>
    <t xml:space="preserve">Ud</t>
  </si>
  <si>
    <t xml:space="preserve">Fijación compuesta por chazo y tornillo 5x27.</t>
  </si>
  <si>
    <t xml:space="preserve">mt12pik010e</t>
  </si>
  <si>
    <t xml:space="preserve">kg</t>
  </si>
  <si>
    <t xml:space="preserve">Pasta de juntas Jointfiller 24H "KNAUF", Euroclase A2-s1, d0 de reacción al fuego, rango de temperatura de trabajo de 5 a 30°C, para aplicación manual con cinta de juntas.</t>
  </si>
  <si>
    <t xml:space="preserve">mt12pck010a</t>
  </si>
  <si>
    <t xml:space="preserve">m</t>
  </si>
  <si>
    <t xml:space="preserve">Cinta microperforada de papel "KNAUF" de 50 mm de anchura.</t>
  </si>
  <si>
    <t xml:space="preserve">mt12pck010d</t>
  </si>
  <si>
    <t xml:space="preserve">m</t>
  </si>
  <si>
    <t xml:space="preserve">Cinta de papel con refuerzo metálico "KNAUF" de 52 mm de anchura.</t>
  </si>
  <si>
    <t xml:space="preserve">Subtotal materiales:</t>
  </si>
  <si>
    <t xml:space="preserve">Mano de obra</t>
  </si>
  <si>
    <t xml:space="preserve">mo053</t>
  </si>
  <si>
    <t xml:space="preserve">h</t>
  </si>
  <si>
    <t xml:space="preserve">Oficial 1ª montador de divisiones y sistemas de placas.</t>
  </si>
  <si>
    <t xml:space="preserve">mo100</t>
  </si>
  <si>
    <t xml:space="preserve">h</t>
  </si>
  <si>
    <t xml:space="preserve">Ayudante montador de divisiones y sistemas de placas.</t>
  </si>
  <si>
    <t xml:space="preserve">Subtotal mano de obra:</t>
  </si>
  <si>
    <t xml:space="preserve">Herramienta menor</t>
  </si>
  <si>
    <t xml:space="preserve">%</t>
  </si>
  <si>
    <t xml:space="preserve">Herramienta menor</t>
  </si>
  <si>
    <t xml:space="preserve">Coste de mantenimiento decenal: $ 4.290,20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</si>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</sst>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44" customWidth="1"/>
    <col min="3" max="3" width="0.85" customWidth="1"/>
    <col min="4" max="4" width="6.80" customWidth="1"/>
    <col min="5" max="5" width="71.06"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1.2</v>
      </c>
      <c r="G10" s="12">
        <v>860.97</v>
      </c>
      <c r="H10" s="12">
        <f ca="1">ROUND(INDIRECT(ADDRESS(ROW()+(0), COLUMN()+(-2), 1))*INDIRECT(ADDRESS(ROW()+(0), COLUMN()+(-1), 1)), 2)</f>
        <v>1033.16</v>
      </c>
    </row>
    <row r="11" spans="1:8" ht="13.50" thickBot="1" customHeight="1">
      <c r="A11" s="1" t="s">
        <v>15</v>
      </c>
      <c r="B11" s="1"/>
      <c r="C11" s="10" t="s">
        <v>16</v>
      </c>
      <c r="D11" s="10"/>
      <c r="E11" s="1" t="s">
        <v>17</v>
      </c>
      <c r="F11" s="11">
        <v>0.7</v>
      </c>
      <c r="G11" s="12">
        <v>4628.32</v>
      </c>
      <c r="H11" s="12">
        <f ca="1">ROUND(INDIRECT(ADDRESS(ROW()+(0), COLUMN()+(-2), 1))*INDIRECT(ADDRESS(ROW()+(0), COLUMN()+(-1), 1)), 2)</f>
        <v>3239.82</v>
      </c>
    </row>
    <row r="12" spans="1:8" ht="13.50" thickBot="1" customHeight="1">
      <c r="A12" s="1" t="s">
        <v>18</v>
      </c>
      <c r="B12" s="1"/>
      <c r="C12" s="10" t="s">
        <v>19</v>
      </c>
      <c r="D12" s="10"/>
      <c r="E12" s="1" t="s">
        <v>20</v>
      </c>
      <c r="F12" s="11">
        <v>2.75</v>
      </c>
      <c r="G12" s="12">
        <v>5588.27</v>
      </c>
      <c r="H12" s="12">
        <f ca="1">ROUND(INDIRECT(ADDRESS(ROW()+(0), COLUMN()+(-2), 1))*INDIRECT(ADDRESS(ROW()+(0), COLUMN()+(-1), 1)), 2)</f>
        <v>15367.7</v>
      </c>
    </row>
    <row r="13" spans="1:8" ht="24.00" thickBot="1" customHeight="1">
      <c r="A13" s="1" t="s">
        <v>21</v>
      </c>
      <c r="B13" s="1"/>
      <c r="C13" s="10" t="s">
        <v>22</v>
      </c>
      <c r="D13" s="10"/>
      <c r="E13" s="1" t="s">
        <v>23</v>
      </c>
      <c r="F13" s="11">
        <v>2.1</v>
      </c>
      <c r="G13" s="12">
        <v>17793.3</v>
      </c>
      <c r="H13" s="12">
        <f ca="1">ROUND(INDIRECT(ADDRESS(ROW()+(0), COLUMN()+(-2), 1))*INDIRECT(ADDRESS(ROW()+(0), COLUMN()+(-1), 1)), 2)</f>
        <v>37366</v>
      </c>
    </row>
    <row r="14" spans="1:8" ht="13.50" thickBot="1" customHeight="1">
      <c r="A14" s="1" t="s">
        <v>24</v>
      </c>
      <c r="B14" s="1"/>
      <c r="C14" s="10" t="s">
        <v>25</v>
      </c>
      <c r="D14" s="10"/>
      <c r="E14" s="1" t="s">
        <v>26</v>
      </c>
      <c r="F14" s="11">
        <v>38</v>
      </c>
      <c r="G14" s="12">
        <v>29.86</v>
      </c>
      <c r="H14" s="12">
        <f ca="1">ROUND(INDIRECT(ADDRESS(ROW()+(0), COLUMN()+(-2), 1))*INDIRECT(ADDRESS(ROW()+(0), COLUMN()+(-1), 1)), 2)</f>
        <v>1134.68</v>
      </c>
    </row>
    <row r="15" spans="1:8" ht="13.50" thickBot="1" customHeight="1">
      <c r="A15" s="1" t="s">
        <v>27</v>
      </c>
      <c r="B15" s="1"/>
      <c r="C15" s="10" t="s">
        <v>28</v>
      </c>
      <c r="D15" s="10"/>
      <c r="E15" s="1" t="s">
        <v>29</v>
      </c>
      <c r="F15" s="11">
        <v>1.6</v>
      </c>
      <c r="G15" s="12">
        <v>220.44</v>
      </c>
      <c r="H15" s="12">
        <f ca="1">ROUND(INDIRECT(ADDRESS(ROW()+(0), COLUMN()+(-2), 1))*INDIRECT(ADDRESS(ROW()+(0), COLUMN()+(-1), 1)), 2)</f>
        <v>352.7</v>
      </c>
    </row>
    <row r="16" spans="1:8" ht="34.50" thickBot="1" customHeight="1">
      <c r="A16" s="1" t="s">
        <v>30</v>
      </c>
      <c r="B16" s="1"/>
      <c r="C16" s="10" t="s">
        <v>31</v>
      </c>
      <c r="D16" s="10"/>
      <c r="E16" s="1" t="s">
        <v>32</v>
      </c>
      <c r="F16" s="11">
        <v>1.212</v>
      </c>
      <c r="G16" s="12">
        <v>3505.53</v>
      </c>
      <c r="H16" s="12">
        <f ca="1">ROUND(INDIRECT(ADDRESS(ROW()+(0), COLUMN()+(-2), 1))*INDIRECT(ADDRESS(ROW()+(0), COLUMN()+(-1), 1)), 2)</f>
        <v>4248.7</v>
      </c>
    </row>
    <row r="17" spans="1:8" ht="13.50" thickBot="1" customHeight="1">
      <c r="A17" s="1" t="s">
        <v>33</v>
      </c>
      <c r="B17" s="1"/>
      <c r="C17" s="10" t="s">
        <v>34</v>
      </c>
      <c r="D17" s="10"/>
      <c r="E17" s="1" t="s">
        <v>35</v>
      </c>
      <c r="F17" s="11">
        <v>3.2</v>
      </c>
      <c r="G17" s="12">
        <v>148.79</v>
      </c>
      <c r="H17" s="12">
        <f ca="1">ROUND(INDIRECT(ADDRESS(ROW()+(0), COLUMN()+(-2), 1))*INDIRECT(ADDRESS(ROW()+(0), COLUMN()+(-1), 1)), 2)</f>
        <v>476.13</v>
      </c>
    </row>
    <row r="18" spans="1:8" ht="13.50" thickBot="1" customHeight="1">
      <c r="A18" s="1" t="s">
        <v>36</v>
      </c>
      <c r="B18" s="1"/>
      <c r="C18" s="10" t="s">
        <v>37</v>
      </c>
      <c r="D18" s="10"/>
      <c r="E18" s="1" t="s">
        <v>38</v>
      </c>
      <c r="F18" s="13">
        <v>0.3</v>
      </c>
      <c r="G18" s="14">
        <v>1419.36</v>
      </c>
      <c r="H18" s="14">
        <f ca="1">ROUND(INDIRECT(ADDRESS(ROW()+(0), COLUMN()+(-2), 1))*INDIRECT(ADDRESS(ROW()+(0), COLUMN()+(-1), 1)), 2)</f>
        <v>425.81</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63644.8</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1">
        <v>0.314</v>
      </c>
      <c r="G21" s="12">
        <v>37753.4</v>
      </c>
      <c r="H21" s="12">
        <f ca="1">ROUND(INDIRECT(ADDRESS(ROW()+(0), COLUMN()+(-2), 1))*INDIRECT(ADDRESS(ROW()+(0), COLUMN()+(-1), 1)), 2)</f>
        <v>11854.6</v>
      </c>
    </row>
    <row r="22" spans="1:8" ht="13.50" thickBot="1" customHeight="1">
      <c r="A22" s="1" t="s">
        <v>44</v>
      </c>
      <c r="B22" s="1"/>
      <c r="C22" s="10" t="s">
        <v>45</v>
      </c>
      <c r="D22" s="10"/>
      <c r="E22" s="1" t="s">
        <v>46</v>
      </c>
      <c r="F22" s="13">
        <v>0.314</v>
      </c>
      <c r="G22" s="14">
        <v>27459.1</v>
      </c>
      <c r="H22" s="14">
        <f ca="1">ROUND(INDIRECT(ADDRESS(ROW()+(0), COLUMN()+(-2), 1))*INDIRECT(ADDRESS(ROW()+(0), COLUMN()+(-1), 1)), 2)</f>
        <v>8622.16</v>
      </c>
    </row>
    <row r="23" spans="1:8" ht="13.50" thickBot="1" customHeight="1">
      <c r="A23" s="15"/>
      <c r="B23" s="15"/>
      <c r="C23" s="15"/>
      <c r="D23" s="15"/>
      <c r="E23" s="15"/>
      <c r="F23" s="9" t="s">
        <v>47</v>
      </c>
      <c r="G23" s="9"/>
      <c r="H23" s="17">
        <f ca="1">ROUND(SUM(INDIRECT(ADDRESS(ROW()+(-1), COLUMN()+(0), 1)),INDIRECT(ADDRESS(ROW()+(-2), COLUMN()+(0), 1))), 2)</f>
        <v>20476.7</v>
      </c>
    </row>
    <row r="24" spans="1:8" ht="13.50" thickBot="1" customHeight="1">
      <c r="A24" s="15">
        <v>3</v>
      </c>
      <c r="B24" s="15"/>
      <c r="C24" s="15"/>
      <c r="D24" s="15"/>
      <c r="E24" s="18" t="s">
        <v>48</v>
      </c>
      <c r="F24" s="18"/>
      <c r="G24" s="15"/>
      <c r="H24" s="15"/>
    </row>
    <row r="25" spans="1:8" ht="13.50" thickBot="1" customHeight="1">
      <c r="A25" s="19"/>
      <c r="B25" s="19"/>
      <c r="C25" s="20" t="s">
        <v>49</v>
      </c>
      <c r="D25" s="20"/>
      <c r="E25" s="19" t="s">
        <v>50</v>
      </c>
      <c r="F25" s="13">
        <v>2</v>
      </c>
      <c r="G25" s="14">
        <f ca="1">ROUND(SUM(INDIRECT(ADDRESS(ROW()+(-2), COLUMN()+(1), 1)),INDIRECT(ADDRESS(ROW()+(-6), COLUMN()+(1), 1))), 2)</f>
        <v>84121.5</v>
      </c>
      <c r="H25" s="14">
        <f ca="1">ROUND(INDIRECT(ADDRESS(ROW()+(0), COLUMN()+(-2), 1))*INDIRECT(ADDRESS(ROW()+(0), COLUMN()+(-1), 1))/100, 2)</f>
        <v>1682.43</v>
      </c>
    </row>
    <row r="26" spans="1:8" ht="13.50" thickBot="1" customHeight="1">
      <c r="A26" s="21" t="s">
        <v>51</v>
      </c>
      <c r="B26" s="21"/>
      <c r="C26" s="22"/>
      <c r="D26" s="22"/>
      <c r="E26" s="23"/>
      <c r="F26" s="24" t="s">
        <v>52</v>
      </c>
      <c r="G26" s="25"/>
      <c r="H26" s="26">
        <f ca="1">ROUND(SUM(INDIRECT(ADDRESS(ROW()+(-1), COLUMN()+(0), 1)),INDIRECT(ADDRESS(ROW()+(-3), COLUMN()+(0), 1)),INDIRECT(ADDRESS(ROW()+(-7), COLUMN()+(0), 1))), 2)</f>
        <v>85803.9</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F23:G23"/>
    <mergeCell ref="A24:B24"/>
    <mergeCell ref="C24:D24"/>
    <mergeCell ref="E24:F24"/>
    <mergeCell ref="A25:B25"/>
    <mergeCell ref="C25:D25"/>
    <mergeCell ref="A26:E26"/>
    <mergeCell ref="F26:G26"/>
  </mergeCells>
  <pageMargins left="0.147638" right="0.147638" top="0.206693" bottom="0.206693" header="0.0" footer="0.0"/>
  <pageSetup paperSize="9" orientation="portrait"/>
  <rowBreaks count="0" manualBreakCount="0">
    </rowBreaks>
</worksheet>
</file>