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<sst xmlns="http://schemas.openxmlformats.org/spreadsheetml/2006/main" count="86" uniqueCount="86">
  <si>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</si>
  <si>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FAC010</t>
  </si>
  <si>
    <t xml:space="preserve">m²</t>
  </si>
  <si>
    <t xml:space="preserve">Revestimiento exterior de fachada ventilada, de placas de cemento. Sistema Aquapanel "KNAUF".</t>
  </si>
  <si>
    <r>
      <rPr>
        <sz val="8.25"/>
        <color rgb="FF000000"/>
        <rFont val="Arial"/>
        <family val="2"/>
      </rPr>
      <t xml:space="preserve">Revestimiento exterior de fachada ventilada, de placas de cemento Portland Aquapanel Outdoor "KNAUF" de 12,5x1200x2400 mm, revestidas con una capa de fibra de vidrio embebida en ambas caras, colocación con tornillos, mediante el sistema Aquapanel WL122C.es "KNAUF" con DAU nº 12/074 C, sobre subestructura soporte de acero galvanizado de canales horizontales de 50/40/0,7 mm GRC 0,70 y montantes verticales de 50/50/0,70 mm GRC 0,70 con una modulación de 400 mm; impermeabilización con lámina altamente transpirable, impermeable al agua de lluvia, Tyvek StuccoWrap, capa base de mortero Aquapanel Outdoor, sobre imprimación GRC, armado con malla de fibra de vidrio Aquapanel Outdoor y capa de acabado de mortero GRC acabado pétreo, sobre imprimación Fondo Pétreo GRC. Incluso banda acústica, escuadras de sustentación y de retención para la fijación de la subestructura soporte, tornillería para la fijación de las placas, fijaciones para el anclaje de los perfiles, mortero Aquapanel Outdoor "KNAUF" y cinta Aquapanel "KNAUF", para el tratamiento de juntas, perfil de PVC con malla de fibra de vidrio antiálcalis, "KNAUF",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</si>
  <si>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</si>
  <si>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</si>
  <si>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</si>
  <si>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</si>
  <si>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</si>
  <si>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</si>
  <si>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</si>
  <si>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</si>
  <si>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</si>
  <si>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</si>
  <si>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mt12pak150x</t>
  </si>
  <si>
    <t xml:space="preserve">Ud</t>
  </si>
  <si>
    <t xml:space="preserve">Escuadra de sustentación "KNAUF", de acero galvanizado, de 107x65x80x2 mm.</t>
  </si>
  <si>
    <t xml:space="preserve">mt12pak150E</t>
  </si>
  <si>
    <t xml:space="preserve">Ud</t>
  </si>
  <si>
    <t xml:space="preserve">Escuadra de retención "KNAUF", de acero galvanizado, de 57x65x80x2 mm.</t>
  </si>
  <si>
    <t xml:space="preserve">mt12psg220</t>
  </si>
  <si>
    <t xml:space="preserve">Ud</t>
  </si>
  <si>
    <t xml:space="preserve">Fijación compuesta por chazo y tornillo 5x27.</t>
  </si>
  <si>
    <t xml:space="preserve">mt12pak020a</t>
  </si>
  <si>
    <t xml:space="preserve">m</t>
  </si>
  <si>
    <t xml:space="preserve">Canal 50/40/0,7 mm GRC 0,7 "KNAUF" de acero Z4 (Z450) galvanizado especial, para sistema Aquapanel Outdoor.</t>
  </si>
  <si>
    <t xml:space="preserve">mt12pak030ga</t>
  </si>
  <si>
    <t xml:space="preserve">m</t>
  </si>
  <si>
    <t xml:space="preserve">Montante 50/50/0,7 mm GRC 0,7 "KNAUF" de acero Z4 (Z450) galvanizado especial, para sistema Aquapanel Outdoor.</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</si>
  <si>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</si>
  <si>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</si>
  <si>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(Euroclase E de reacción al fuego), para colocar en sistemas de cerramientos y revestimientos de fachadas Aquapanel, suministrada en rollos de 1,50x75 m.</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</si>
  <si>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</si>
  <si>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</si>
  <si>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</si>
  <si>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</si>
  <si>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</si>
  <si>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</si>
  <si>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mt12pak041a</t>
  </si>
  <si>
    <t xml:space="preserve">Ud</t>
  </si>
  <si>
    <t xml:space="preserve">Tornillo autotaladrante de acero inoxidable AISI 304, JT4-4 4,8x19 "KNAUF", con cabeza hexagonal; para fijación de los perfiles de montaje sobre las escuadras de retención.</t>
  </si>
  <si>
    <t xml:space="preserve">mt12pak041d</t>
  </si>
  <si>
    <t xml:space="preserve">Ud</t>
  </si>
  <si>
    <t xml:space="preserve">Tornillo autotaladrante de acero inoxidable AISI 304, JT4-6 5,5x22 "KNAUF", con cabeza hexagonal; para fijación de los perfiles de montaje sobre las escuadras de sustentación.</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</si>
  <si>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</si>
  <si>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</si>
  <si>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</si>
  <si>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</si>
  <si>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</si>
  <si>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</si>
  <si>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mt12pak100g</t>
  </si>
  <si>
    <t xml:space="preserve">m²</t>
  </si>
  <si>
    <t xml:space="preserve">Malla de fibra de vidrio Aquapanel Outdoor "KNAUF", color blanco.</t>
  </si>
  <si>
    <t xml:space="preserve">mt12pak090g</t>
  </si>
  <si>
    <t xml:space="preserve">kg</t>
  </si>
  <si>
    <t xml:space="preserve">Mortero Aquapanel Outdoor "KNAUF", color blanco.</t>
  </si>
  <si>
    <t xml:space="preserve">mt12pak085d</t>
  </si>
  <si>
    <t xml:space="preserve">l</t>
  </si>
  <si>
    <t xml:space="preserve">Imprimación incolora al siloxano GRC "KNAUF".</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</si>
  <si>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</si>
  <si>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</si>
  <si>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</si>
  <si>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</si>
  <si>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</si>
  <si>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</si>
  <si>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</si>
  <si>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</si>
  <si>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</si>
  <si>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</si>
  <si>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</si>
  <si>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</si>
  <si>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</si>
  <si>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</si>
  <si>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</si>
  <si>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</si>
  <si>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</si>
  <si>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</si>
  <si>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</si>
  <si>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</si>
  <si>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</si>
  <si>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</si>
  <si>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</si>
  <si>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</si>
  <si>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Coste de mantenimiento decenal: $ 30.153,58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</si>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</sst>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1.06"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1220.91</v>
      </c>
      <c r="H10" s="12">
        <f ca="1">ROUND(INDIRECT(ADDRESS(ROW()+(0), COLUMN()+(-2), 1))*INDIRECT(ADDRESS(ROW()+(0), COLUMN()+(-1), 1)), 2)</f>
        <v>1220.91</v>
      </c>
    </row>
    <row r="11" spans="1:8" ht="13.50" thickBot="1" customHeight="1">
      <c r="A11" s="1" t="s">
        <v>15</v>
      </c>
      <c r="B11" s="1"/>
      <c r="C11" s="10" t="s">
        <v>16</v>
      </c>
      <c r="D11" s="10"/>
      <c r="E11" s="1" t="s">
        <v>17</v>
      </c>
      <c r="F11" s="11">
        <v>0.58</v>
      </c>
      <c r="G11" s="12">
        <v>4207.21</v>
      </c>
      <c r="H11" s="12">
        <f ca="1">ROUND(INDIRECT(ADDRESS(ROW()+(0), COLUMN()+(-2), 1))*INDIRECT(ADDRESS(ROW()+(0), COLUMN()+(-1), 1)), 2)</f>
        <v>2440.18</v>
      </c>
    </row>
    <row r="12" spans="1:8" ht="13.50" thickBot="1" customHeight="1">
      <c r="A12" s="1" t="s">
        <v>18</v>
      </c>
      <c r="B12" s="1"/>
      <c r="C12" s="10" t="s">
        <v>19</v>
      </c>
      <c r="D12" s="10"/>
      <c r="E12" s="1" t="s">
        <v>20</v>
      </c>
      <c r="F12" s="11">
        <v>1.27</v>
      </c>
      <c r="G12" s="12">
        <v>2632.43</v>
      </c>
      <c r="H12" s="12">
        <f ca="1">ROUND(INDIRECT(ADDRESS(ROW()+(0), COLUMN()+(-2), 1))*INDIRECT(ADDRESS(ROW()+(0), COLUMN()+(-1), 1)), 2)</f>
        <v>3343.19</v>
      </c>
    </row>
    <row r="13" spans="1:8" ht="13.50" thickBot="1" customHeight="1">
      <c r="A13" s="1" t="s">
        <v>21</v>
      </c>
      <c r="B13" s="1"/>
      <c r="C13" s="10" t="s">
        <v>22</v>
      </c>
      <c r="D13" s="10"/>
      <c r="E13" s="1" t="s">
        <v>23</v>
      </c>
      <c r="F13" s="11">
        <v>2.43</v>
      </c>
      <c r="G13" s="12">
        <v>172.39</v>
      </c>
      <c r="H13" s="12">
        <f ca="1">ROUND(INDIRECT(ADDRESS(ROW()+(0), COLUMN()+(-2), 1))*INDIRECT(ADDRESS(ROW()+(0), COLUMN()+(-1), 1)), 2)</f>
        <v>418.91</v>
      </c>
    </row>
    <row r="14" spans="1:8" ht="24.00" thickBot="1" customHeight="1">
      <c r="A14" s="1" t="s">
        <v>24</v>
      </c>
      <c r="B14" s="1"/>
      <c r="C14" s="10" t="s">
        <v>25</v>
      </c>
      <c r="D14" s="10"/>
      <c r="E14" s="1" t="s">
        <v>26</v>
      </c>
      <c r="F14" s="11">
        <v>0.35</v>
      </c>
      <c r="G14" s="12">
        <v>7479.85</v>
      </c>
      <c r="H14" s="12">
        <f ca="1">ROUND(INDIRECT(ADDRESS(ROW()+(0), COLUMN()+(-2), 1))*INDIRECT(ADDRESS(ROW()+(0), COLUMN()+(-1), 1)), 2)</f>
        <v>2617.95</v>
      </c>
    </row>
    <row r="15" spans="1:8" ht="24.00" thickBot="1" customHeight="1">
      <c r="A15" s="1" t="s">
        <v>27</v>
      </c>
      <c r="B15" s="1"/>
      <c r="C15" s="10" t="s">
        <v>28</v>
      </c>
      <c r="D15" s="10"/>
      <c r="E15" s="1" t="s">
        <v>29</v>
      </c>
      <c r="F15" s="11">
        <v>2.75</v>
      </c>
      <c r="G15" s="12">
        <v>8900.74</v>
      </c>
      <c r="H15" s="12">
        <f ca="1">ROUND(INDIRECT(ADDRESS(ROW()+(0), COLUMN()+(-2), 1))*INDIRECT(ADDRESS(ROW()+(0), COLUMN()+(-1), 1)), 2)</f>
        <v>24477</v>
      </c>
    </row>
    <row r="16" spans="1:8" ht="55.50" thickBot="1" customHeight="1">
      <c r="A16" s="1" t="s">
        <v>30</v>
      </c>
      <c r="B16" s="1"/>
      <c r="C16" s="10" t="s">
        <v>31</v>
      </c>
      <c r="D16" s="10"/>
      <c r="E16" s="1" t="s">
        <v>32</v>
      </c>
      <c r="F16" s="11">
        <v>1.1</v>
      </c>
      <c r="G16" s="12">
        <v>23519.4</v>
      </c>
      <c r="H16" s="12">
        <f ca="1">ROUND(INDIRECT(ADDRESS(ROW()+(0), COLUMN()+(-2), 1))*INDIRECT(ADDRESS(ROW()+(0), COLUMN()+(-1), 1)), 2)</f>
        <v>25871.3</v>
      </c>
    </row>
    <row r="17" spans="1:8" ht="24.00" thickBot="1" customHeight="1">
      <c r="A17" s="1" t="s">
        <v>33</v>
      </c>
      <c r="B17" s="1"/>
      <c r="C17" s="10" t="s">
        <v>34</v>
      </c>
      <c r="D17" s="10"/>
      <c r="E17" s="1" t="s">
        <v>35</v>
      </c>
      <c r="F17" s="11">
        <v>1.05</v>
      </c>
      <c r="G17" s="12">
        <v>53538.5</v>
      </c>
      <c r="H17" s="12">
        <f ca="1">ROUND(INDIRECT(ADDRESS(ROW()+(0), COLUMN()+(-2), 1))*INDIRECT(ADDRESS(ROW()+(0), COLUMN()+(-1), 1)), 2)</f>
        <v>56215.5</v>
      </c>
    </row>
    <row r="18" spans="1:8" ht="13.50" thickBot="1" customHeight="1">
      <c r="A18" s="1" t="s">
        <v>36</v>
      </c>
      <c r="B18" s="1"/>
      <c r="C18" s="10" t="s">
        <v>37</v>
      </c>
      <c r="D18" s="10"/>
      <c r="E18" s="1" t="s">
        <v>38</v>
      </c>
      <c r="F18" s="11">
        <v>20</v>
      </c>
      <c r="G18" s="12">
        <v>35.84</v>
      </c>
      <c r="H18" s="12">
        <f ca="1">ROUND(INDIRECT(ADDRESS(ROW()+(0), COLUMN()+(-2), 1))*INDIRECT(ADDRESS(ROW()+(0), COLUMN()+(-1), 1)), 2)</f>
        <v>716.8</v>
      </c>
    </row>
    <row r="19" spans="1:8" ht="34.50" thickBot="1" customHeight="1">
      <c r="A19" s="1" t="s">
        <v>39</v>
      </c>
      <c r="B19" s="1"/>
      <c r="C19" s="10" t="s">
        <v>40</v>
      </c>
      <c r="D19" s="10"/>
      <c r="E19" s="1" t="s">
        <v>41</v>
      </c>
      <c r="F19" s="11">
        <v>2.54</v>
      </c>
      <c r="G19" s="12">
        <v>971.36</v>
      </c>
      <c r="H19" s="12">
        <f ca="1">ROUND(INDIRECT(ADDRESS(ROW()+(0), COLUMN()+(-2), 1))*INDIRECT(ADDRESS(ROW()+(0), COLUMN()+(-1), 1)), 2)</f>
        <v>2467.25</v>
      </c>
    </row>
    <row r="20" spans="1:8" ht="34.50" thickBot="1" customHeight="1">
      <c r="A20" s="1" t="s">
        <v>42</v>
      </c>
      <c r="B20" s="1"/>
      <c r="C20" s="10" t="s">
        <v>43</v>
      </c>
      <c r="D20" s="10"/>
      <c r="E20" s="1" t="s">
        <v>44</v>
      </c>
      <c r="F20" s="11">
        <v>1.16</v>
      </c>
      <c r="G20" s="12">
        <v>1335.33</v>
      </c>
      <c r="H20" s="12">
        <f ca="1">ROUND(INDIRECT(ADDRESS(ROW()+(0), COLUMN()+(-2), 1))*INDIRECT(ADDRESS(ROW()+(0), COLUMN()+(-1), 1)), 2)</f>
        <v>1548.98</v>
      </c>
    </row>
    <row r="21" spans="1:8" ht="13.50" thickBot="1" customHeight="1">
      <c r="A21" s="1" t="s">
        <v>45</v>
      </c>
      <c r="B21" s="1"/>
      <c r="C21" s="10" t="s">
        <v>46</v>
      </c>
      <c r="D21" s="10"/>
      <c r="E21" s="1" t="s">
        <v>47</v>
      </c>
      <c r="F21" s="11">
        <v>0.6</v>
      </c>
      <c r="G21" s="12">
        <v>5317.67</v>
      </c>
      <c r="H21" s="12">
        <f ca="1">ROUND(INDIRECT(ADDRESS(ROW()+(0), COLUMN()+(-2), 1))*INDIRECT(ADDRESS(ROW()+(0), COLUMN()+(-1), 1)), 2)</f>
        <v>3190.6</v>
      </c>
    </row>
    <row r="22" spans="1:8" ht="13.50" thickBot="1" customHeight="1">
      <c r="A22" s="1" t="s">
        <v>48</v>
      </c>
      <c r="B22" s="1"/>
      <c r="C22" s="10" t="s">
        <v>49</v>
      </c>
      <c r="D22" s="10"/>
      <c r="E22" s="1" t="s">
        <v>50</v>
      </c>
      <c r="F22" s="11">
        <v>2.1</v>
      </c>
      <c r="G22" s="12">
        <v>996.24</v>
      </c>
      <c r="H22" s="12">
        <f ca="1">ROUND(INDIRECT(ADDRESS(ROW()+(0), COLUMN()+(-2), 1))*INDIRECT(ADDRESS(ROW()+(0), COLUMN()+(-1), 1)), 2)</f>
        <v>2092.1</v>
      </c>
    </row>
    <row r="23" spans="1:8" ht="13.50" thickBot="1" customHeight="1">
      <c r="A23" s="1" t="s">
        <v>51</v>
      </c>
      <c r="B23" s="1"/>
      <c r="C23" s="10" t="s">
        <v>52</v>
      </c>
      <c r="D23" s="10"/>
      <c r="E23" s="1" t="s">
        <v>53</v>
      </c>
      <c r="F23" s="11">
        <v>1.1</v>
      </c>
      <c r="G23" s="12">
        <v>4321.16</v>
      </c>
      <c r="H23" s="12">
        <f ca="1">ROUND(INDIRECT(ADDRESS(ROW()+(0), COLUMN()+(-2), 1))*INDIRECT(ADDRESS(ROW()+(0), COLUMN()+(-1), 1)), 2)</f>
        <v>4753.28</v>
      </c>
    </row>
    <row r="24" spans="1:8" ht="13.50" thickBot="1" customHeight="1">
      <c r="A24" s="1" t="s">
        <v>54</v>
      </c>
      <c r="B24" s="1"/>
      <c r="C24" s="10" t="s">
        <v>55</v>
      </c>
      <c r="D24" s="10"/>
      <c r="E24" s="1" t="s">
        <v>56</v>
      </c>
      <c r="F24" s="11">
        <v>6.3</v>
      </c>
      <c r="G24" s="12">
        <v>3503.46</v>
      </c>
      <c r="H24" s="12">
        <f ca="1">ROUND(INDIRECT(ADDRESS(ROW()+(0), COLUMN()+(-2), 1))*INDIRECT(ADDRESS(ROW()+(0), COLUMN()+(-1), 1)), 2)</f>
        <v>22071.8</v>
      </c>
    </row>
    <row r="25" spans="1:8" ht="13.50" thickBot="1" customHeight="1">
      <c r="A25" s="1" t="s">
        <v>57</v>
      </c>
      <c r="B25" s="1"/>
      <c r="C25" s="10" t="s">
        <v>58</v>
      </c>
      <c r="D25" s="10"/>
      <c r="E25" s="1" t="s">
        <v>59</v>
      </c>
      <c r="F25" s="11">
        <v>0.2</v>
      </c>
      <c r="G25" s="12">
        <v>9045.52</v>
      </c>
      <c r="H25" s="12">
        <f ca="1">ROUND(INDIRECT(ADDRESS(ROW()+(0), COLUMN()+(-2), 1))*INDIRECT(ADDRESS(ROW()+(0), COLUMN()+(-1), 1)), 2)</f>
        <v>1809.1</v>
      </c>
    </row>
    <row r="26" spans="1:8" ht="24.00" thickBot="1" customHeight="1">
      <c r="A26" s="1" t="s">
        <v>60</v>
      </c>
      <c r="B26" s="1"/>
      <c r="C26" s="10" t="s">
        <v>61</v>
      </c>
      <c r="D26" s="10"/>
      <c r="E26" s="1" t="s">
        <v>62</v>
      </c>
      <c r="F26" s="11">
        <v>0.14</v>
      </c>
      <c r="G26" s="12">
        <v>8546.87</v>
      </c>
      <c r="H26" s="12">
        <f ca="1">ROUND(INDIRECT(ADDRESS(ROW()+(0), COLUMN()+(-2), 1))*INDIRECT(ADDRESS(ROW()+(0), COLUMN()+(-1), 1)), 2)</f>
        <v>1196.56</v>
      </c>
    </row>
    <row r="27" spans="1:8" ht="24.00" thickBot="1" customHeight="1">
      <c r="A27" s="1" t="s">
        <v>63</v>
      </c>
      <c r="B27" s="1"/>
      <c r="C27" s="10" t="s">
        <v>64</v>
      </c>
      <c r="D27" s="10"/>
      <c r="E27" s="1" t="s">
        <v>65</v>
      </c>
      <c r="F27" s="11">
        <v>0.4</v>
      </c>
      <c r="G27" s="12">
        <v>9500.21</v>
      </c>
      <c r="H27" s="12">
        <f ca="1">ROUND(INDIRECT(ADDRESS(ROW()+(0), COLUMN()+(-2), 1))*INDIRECT(ADDRESS(ROW()+(0), COLUMN()+(-1), 1)), 2)</f>
        <v>3800.08</v>
      </c>
    </row>
    <row r="28" spans="1:8" ht="24.00" thickBot="1" customHeight="1">
      <c r="A28" s="1" t="s">
        <v>66</v>
      </c>
      <c r="B28" s="1"/>
      <c r="C28" s="10" t="s">
        <v>67</v>
      </c>
      <c r="D28" s="10"/>
      <c r="E28" s="1" t="s">
        <v>68</v>
      </c>
      <c r="F28" s="11">
        <v>0.17</v>
      </c>
      <c r="G28" s="12">
        <v>2114.48</v>
      </c>
      <c r="H28" s="12">
        <f ca="1">ROUND(INDIRECT(ADDRESS(ROW()+(0), COLUMN()+(-2), 1))*INDIRECT(ADDRESS(ROW()+(0), COLUMN()+(-1), 1)), 2)</f>
        <v>359.46</v>
      </c>
    </row>
    <row r="29" spans="1:8" ht="34.50" thickBot="1" customHeight="1">
      <c r="A29" s="1" t="s">
        <v>69</v>
      </c>
      <c r="B29" s="1"/>
      <c r="C29" s="10" t="s">
        <v>70</v>
      </c>
      <c r="D29" s="10"/>
      <c r="E29" s="1" t="s">
        <v>71</v>
      </c>
      <c r="F29" s="13">
        <v>1.5</v>
      </c>
      <c r="G29" s="14">
        <v>5840.92</v>
      </c>
      <c r="H29" s="14">
        <f ca="1">ROUND(INDIRECT(ADDRESS(ROW()+(0), COLUMN()+(-2), 1))*INDIRECT(ADDRESS(ROW()+(0), COLUMN()+(-1), 1)), 2)</f>
        <v>8761.38</v>
      </c>
    </row>
    <row r="30" spans="1:8" ht="13.50" thickBot="1" customHeight="1">
      <c r="A30" s="15"/>
      <c r="B30" s="15"/>
      <c r="C30" s="15"/>
      <c r="D30" s="15"/>
      <c r="E30" s="15"/>
      <c r="F30" s="9" t="s">
        <v>72</v>
      </c>
      <c r="G30" s="9"/>
      <c r="H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169372</v>
      </c>
    </row>
    <row r="31" spans="1:8" ht="13.50" thickBot="1" customHeight="1">
      <c r="A31" s="15">
        <v>2</v>
      </c>
      <c r="B31" s="15"/>
      <c r="C31" s="15"/>
      <c r="D31" s="15"/>
      <c r="E31" s="18" t="s">
        <v>73</v>
      </c>
      <c r="F31" s="18"/>
      <c r="G31" s="15"/>
      <c r="H31" s="15"/>
    </row>
    <row r="32" spans="1:8" ht="13.50" thickBot="1" customHeight="1">
      <c r="A32" s="1" t="s">
        <v>74</v>
      </c>
      <c r="B32" s="1"/>
      <c r="C32" s="10" t="s">
        <v>75</v>
      </c>
      <c r="D32" s="10"/>
      <c r="E32" s="1" t="s">
        <v>76</v>
      </c>
      <c r="F32" s="11">
        <v>0.763</v>
      </c>
      <c r="G32" s="12">
        <v>26179.2</v>
      </c>
      <c r="H32" s="12">
        <f ca="1">ROUND(INDIRECT(ADDRESS(ROW()+(0), COLUMN()+(-2), 1))*INDIRECT(ADDRESS(ROW()+(0), COLUMN()+(-1), 1)), 2)</f>
        <v>19974.7</v>
      </c>
    </row>
    <row r="33" spans="1:8" ht="13.50" thickBot="1" customHeight="1">
      <c r="A33" s="1" t="s">
        <v>77</v>
      </c>
      <c r="B33" s="1"/>
      <c r="C33" s="10" t="s">
        <v>78</v>
      </c>
      <c r="D33" s="10"/>
      <c r="E33" s="1" t="s">
        <v>79</v>
      </c>
      <c r="F33" s="13">
        <v>0.763</v>
      </c>
      <c r="G33" s="14">
        <v>19044.7</v>
      </c>
      <c r="H33" s="14">
        <f ca="1">ROUND(INDIRECT(ADDRESS(ROW()+(0), COLUMN()+(-2), 1))*INDIRECT(ADDRESS(ROW()+(0), COLUMN()+(-1), 1)), 2)</f>
        <v>14531.1</v>
      </c>
    </row>
    <row r="34" spans="1:8" ht="13.50" thickBot="1" customHeight="1">
      <c r="A34" s="15"/>
      <c r="B34" s="15"/>
      <c r="C34" s="15"/>
      <c r="D34" s="15"/>
      <c r="E34" s="15"/>
      <c r="F34" s="9" t="s">
        <v>80</v>
      </c>
      <c r="G34" s="9"/>
      <c r="H34" s="17">
        <f ca="1">ROUND(SUM(INDIRECT(ADDRESS(ROW()+(-1), COLUMN()+(0), 1)),INDIRECT(ADDRESS(ROW()+(-2), COLUMN()+(0), 1))), 2)</f>
        <v>34505.8</v>
      </c>
    </row>
    <row r="35" spans="1:8" ht="13.50" thickBot="1" customHeight="1">
      <c r="A35" s="15">
        <v>3</v>
      </c>
      <c r="B35" s="15"/>
      <c r="C35" s="15"/>
      <c r="D35" s="15"/>
      <c r="E35" s="18" t="s">
        <v>81</v>
      </c>
      <c r="F35" s="18"/>
      <c r="G35" s="15"/>
      <c r="H35" s="15"/>
    </row>
    <row r="36" spans="1:8" ht="13.50" thickBot="1" customHeight="1">
      <c r="A36" s="19"/>
      <c r="B36" s="19"/>
      <c r="C36" s="20" t="s">
        <v>82</v>
      </c>
      <c r="D36" s="20"/>
      <c r="E36" s="19" t="s">
        <v>83</v>
      </c>
      <c r="F36" s="13">
        <v>2</v>
      </c>
      <c r="G36" s="14">
        <f ca="1">ROUND(SUM(INDIRECT(ADDRESS(ROW()+(-2), COLUMN()+(1), 1)),INDIRECT(ADDRESS(ROW()+(-6), COLUMN()+(1), 1))), 2)</f>
        <v>203878</v>
      </c>
      <c r="H36" s="14">
        <f ca="1">ROUND(INDIRECT(ADDRESS(ROW()+(0), COLUMN()+(-2), 1))*INDIRECT(ADDRESS(ROW()+(0), COLUMN()+(-1), 1))/100, 2)</f>
        <v>4077.56</v>
      </c>
    </row>
    <row r="37" spans="1:8" ht="13.50" thickBot="1" customHeight="1">
      <c r="A37" s="21" t="s">
        <v>84</v>
      </c>
      <c r="B37" s="21"/>
      <c r="C37" s="22"/>
      <c r="D37" s="22"/>
      <c r="E37" s="23"/>
      <c r="F37" s="24" t="s">
        <v>85</v>
      </c>
      <c r="G37" s="25"/>
      <c r="H37" s="26">
        <f ca="1">ROUND(SUM(INDIRECT(ADDRESS(ROW()+(-1), COLUMN()+(0), 1)),INDIRECT(ADDRESS(ROW()+(-3), COLUMN()+(0), 1)),INDIRECT(ADDRESS(ROW()+(-7), COLUMN()+(0), 1))), 2)</f>
        <v>207956</v>
      </c>
    </row>
  </sheetData>
  <mergeCells count="6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F30:G30"/>
    <mergeCell ref="A31:B31"/>
    <mergeCell ref="C31:D31"/>
    <mergeCell ref="E31:F31"/>
    <mergeCell ref="A32:B32"/>
    <mergeCell ref="C32:D32"/>
    <mergeCell ref="A33:B33"/>
    <mergeCell ref="C33:D33"/>
    <mergeCell ref="A34:B34"/>
    <mergeCell ref="C34:D34"/>
    <mergeCell ref="F34:G34"/>
    <mergeCell ref="A35:B35"/>
    <mergeCell ref="C35:D35"/>
    <mergeCell ref="E35:F35"/>
    <mergeCell ref="A36:B36"/>
    <mergeCell ref="C36:D36"/>
    <mergeCell ref="A37:E37"/>
    <mergeCell ref="F37:G37"/>
  </mergeCells>
  <pageMargins left="0.147638" right="0.147638" top="0.206693" bottom="0.206693" header="0.0" footer="0.0"/>
  <pageSetup paperSize="9" orientation="portrait"/>
  <rowBreaks count="0" manualBreakCount="0">
    </rowBreaks>
</worksheet>
</file>