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<sst xmlns="http://schemas.openxmlformats.org/spreadsheetml/2006/main" count="86" uniqueCount="86">
  <si>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</si>
  <si>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EMF020</t>
  </si>
  <si>
    <t xml:space="preserve">m²</t>
  </si>
  <si>
    <t xml:space="preserve">Losa de viguetas y tablero estructural de madera.</t>
  </si>
  <si>
    <r>
      <rPr>
        <sz val="8.25"/>
        <color rgb="FF000000"/>
        <rFont val="Arial"/>
        <family val="2"/>
      </rPr>
      <t xml:space="preserve">Losa tradicional con un intereje de 60 cm, compuesto por viguetas de madera aserrada de pino, de 70x70 mm de sección, con acabado cepillado colocadas mediante apoyo sobre elemento estructural; tablero estructural de partículas de madera para uso en ambiente seco, de 30 mm de espesor, fijado con tornillos de cabeza avellanada, de acero al carbono; membrana impermeabilizante bicapa de 5 mm de espesor, formada por una lámina superior bituminosa fonoabsorbente y una lámina inferior de fieltro de poliéster, sellada con cinta autoadhesiva, de polietileno, con adhesivo acrílico sin disolventes, armadura de polietileno y película de separación de papel siliconado, de 0,34 mm de espesor y 60 mm de anchura, desolidarización con banda perimetral autoadhesiva desolidarizante, de espuma de polietileno de celdas cerradas, de 4 mm de espesor y de 150 mm de anchura, de color gris, y malla electrosoldada tipo XX 50, 25x25 cm y Ø 4-4 mm, en capa de compresión de 4 cm de espesor de concreto liviano HL-25/B/10/XC2, densidad entre 1200 y 1500 kg/m³, (cantidad mínima de cemento 275 kg/m³), fabricado en planta, y fundido con balde de pluma grúa; apuntalamiento y desapuntalamiento de las viguetas. Incluso conectores para losa de madera y concreto, alambre de atar, separadores, elementos de atado de viguetas y zunchos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</si>
  <si>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</si>
  <si>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</si>
  <si>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</si>
  <si>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</si>
  <si>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</si>
  <si>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</si>
  <si>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</si>
  <si>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</si>
  <si>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</si>
  <si>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</si>
  <si>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</si>
  <si>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</si>
  <si>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</si>
  <si>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</si>
  <si>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</si>
  <si>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</si>
  <si>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</si>
  <si>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</si>
  <si>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</si>
  <si>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</si>
  <si>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</si>
  <si>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</si>
  <si>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</si>
  <si>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</si>
  <si>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</si>
  <si>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mt15pdr030a</t>
  </si>
  <si>
    <t xml:space="preserve">m²</t>
  </si>
  <si>
    <t xml:space="preserve">Membrana impermeabilizante bicapa de 5 mm de espesor, formada por una lámina superior bituminosa fonoabsorbente y una lámina inferior de fieltro de poliéster.</t>
  </si>
  <si>
    <t xml:space="preserve">mt15pdr050c</t>
  </si>
  <si>
    <t xml:space="preserve">m</t>
  </si>
  <si>
    <t xml:space="preserve">Cinta autoadhesiva, de polietileno, con adhesivo acrílico sin disolventes, armadura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</si>
  <si>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mt16pdr030a</t>
  </si>
  <si>
    <t xml:space="preserve">m</t>
  </si>
  <si>
    <t xml:space="preserve">Banda perimetral autoadhesiva desolidarizante, de espuma de polietileno de celdas cerradas, de 4 mm de espesor y de 150 mm de anchura, de color gris.</t>
  </si>
  <si>
    <t xml:space="preserve">mt07emr200a</t>
  </si>
  <si>
    <t xml:space="preserve">Ud</t>
  </si>
  <si>
    <t xml:space="preserve">Tornillo de acero galvanizado calidad 6.8 según ISO 898-1, tipo M-7,5, de cabeza hexagonal y rosca métrica total según DIN 931 e ISO 4014, de 7,5 mm de diámetro y 155 mm de longitud, con anillo de fin de carrera, para su utilización como conectores en losas de madera y concreto.</t>
  </si>
  <si>
    <t xml:space="preserve">mt07aco020m</t>
  </si>
  <si>
    <t xml:space="preserve">Ud</t>
  </si>
  <si>
    <t xml:space="preserve">Separador homologado para malla electrosoldada.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</si>
  <si>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</si>
  <si>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</si>
  <si>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</si>
  <si>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</si>
  <si>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</si>
  <si>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</si>
  <si>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</si>
  <si>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</si>
  <si>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Concreto liviano HLA-25/B/10/XC2, de entre 1200 y 1500 kg/m³ de densidad, cantidad mínima de cemento 275 kg/m³, fabricado en planta.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</si>
  <si>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</si>
  <si>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</si>
  <si>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</si>
  <si>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</si>
  <si>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</si>
  <si>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</si>
  <si>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</si>
  <si>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</si>
  <si>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</si>
  <si>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</si>
  <si>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</si>
  <si>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</si>
  <si>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</si>
  <si>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</si>
  <si>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</si>
  <si>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</si>
  <si>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</si>
  <si>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</si>
  <si>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</si>
  <si>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</si>
  <si>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</si>
  <si>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</si>
  <si>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</si>
  <si>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</si>
  <si>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</si>
  <si>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</si>
  <si>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</si>
  <si>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</si>
  <si>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</si>
  <si>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</si>
  <si>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$ 44.187,60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</si>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</sst>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67.83" customWidth="1"/>
    <col min="5" max="5" width="9.52" customWidth="1"/>
    <col min="6" max="6" width="15.13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13864</v>
      </c>
      <c r="G10" s="12">
        <f ca="1">ROUND(INDIRECT(ADDRESS(ROW()+(0), COLUMN()+(-2), 1))*INDIRECT(ADDRESS(ROW()+(0), COLUMN()+(-1), 1)), 2)</f>
        <v>554.56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4105.5</v>
      </c>
      <c r="G11" s="12">
        <f ca="1">ROUND(INDIRECT(ADDRESS(ROW()+(0), COLUMN()+(-2), 1))*INDIRECT(ADDRESS(ROW()+(0), COLUMN()+(-1), 1)), 2)</f>
        <v>184.75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42223.5</v>
      </c>
      <c r="G12" s="12">
        <f ca="1">ROUND(INDIRECT(ADDRESS(ROW()+(0), COLUMN()+(-2), 1))*INDIRECT(ADDRESS(ROW()+(0), COLUMN()+(-1), 1)), 2)</f>
        <v>548.9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0.008</v>
      </c>
      <c r="F13" s="12">
        <v>1.2222e+06</v>
      </c>
      <c r="G13" s="12">
        <f ca="1">ROUND(INDIRECT(ADDRESS(ROW()+(0), COLUMN()+(-2), 1))*INDIRECT(ADDRESS(ROW()+(0), COLUMN()+(-1), 1)), 2)</f>
        <v>9777.58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48609.1</v>
      </c>
      <c r="G14" s="12">
        <f ca="1">ROUND(INDIRECT(ADDRESS(ROW()+(0), COLUMN()+(-2), 1))*INDIRECT(ADDRESS(ROW()+(0), COLUMN()+(-1), 1)), 2)</f>
        <v>51039.6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9</v>
      </c>
      <c r="F15" s="12">
        <v>1292.06</v>
      </c>
      <c r="G15" s="12">
        <f ca="1">ROUND(INDIRECT(ADDRESS(ROW()+(0), COLUMN()+(-2), 1))*INDIRECT(ADDRESS(ROW()+(0), COLUMN()+(-1), 1)), 2)</f>
        <v>11628.5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1.05</v>
      </c>
      <c r="F16" s="12">
        <v>103991</v>
      </c>
      <c r="G16" s="12">
        <f ca="1">ROUND(INDIRECT(ADDRESS(ROW()+(0), COLUMN()+(-2), 1))*INDIRECT(ADDRESS(ROW()+(0), COLUMN()+(-1), 1)), 2)</f>
        <v>109190</v>
      </c>
    </row>
    <row r="17" spans="1:7" ht="66.00" thickBot="1" customHeight="1">
      <c r="A17" s="1" t="s">
        <v>33</v>
      </c>
      <c r="B17" s="1"/>
      <c r="C17" s="10" t="s">
        <v>34</v>
      </c>
      <c r="D17" s="1" t="s">
        <v>35</v>
      </c>
      <c r="E17" s="11">
        <v>0.5</v>
      </c>
      <c r="F17" s="12">
        <v>8235.86</v>
      </c>
      <c r="G17" s="12">
        <f ca="1">ROUND(INDIRECT(ADDRESS(ROW()+(0), COLUMN()+(-2), 1))*INDIRECT(ADDRESS(ROW()+(0), COLUMN()+(-1), 1)), 2)</f>
        <v>4117.93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15555.8</v>
      </c>
      <c r="G18" s="12">
        <f ca="1">ROUND(INDIRECT(ADDRESS(ROW()+(0), COLUMN()+(-2), 1))*INDIRECT(ADDRESS(ROW()+(0), COLUMN()+(-1), 1)), 2)</f>
        <v>15555.8</v>
      </c>
    </row>
    <row r="19" spans="1:7" ht="45.00" thickBot="1" customHeight="1">
      <c r="A19" s="1" t="s">
        <v>39</v>
      </c>
      <c r="B19" s="1"/>
      <c r="C19" s="10" t="s">
        <v>40</v>
      </c>
      <c r="D19" s="1" t="s">
        <v>41</v>
      </c>
      <c r="E19" s="11">
        <v>6.1</v>
      </c>
      <c r="F19" s="12">
        <v>5194.02</v>
      </c>
      <c r="G19" s="12">
        <f ca="1">ROUND(INDIRECT(ADDRESS(ROW()+(0), COLUMN()+(-2), 1))*INDIRECT(ADDRESS(ROW()+(0), COLUMN()+(-1), 1)), 2)</f>
        <v>31683.5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2</v>
      </c>
      <c r="F20" s="12">
        <v>195.55</v>
      </c>
      <c r="G20" s="12">
        <f ca="1">ROUND(INDIRECT(ADDRESS(ROW()+(0), COLUMN()+(-2), 1))*INDIRECT(ADDRESS(ROW()+(0), COLUMN()+(-1), 1)), 2)</f>
        <v>391.1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1.1</v>
      </c>
      <c r="F21" s="12">
        <v>1978.9</v>
      </c>
      <c r="G21" s="12">
        <f ca="1">ROUND(INDIRECT(ADDRESS(ROW()+(0), COLUMN()+(-2), 1))*INDIRECT(ADDRESS(ROW()+(0), COLUMN()+(-1), 1)), 2)</f>
        <v>2176.79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0.017</v>
      </c>
      <c r="F22" s="12">
        <v>3289.66</v>
      </c>
      <c r="G22" s="12">
        <f ca="1">ROUND(INDIRECT(ADDRESS(ROW()+(0), COLUMN()+(-2), 1))*INDIRECT(ADDRESS(ROW()+(0), COLUMN()+(-1), 1)), 2)</f>
        <v>55.92</v>
      </c>
    </row>
    <row r="23" spans="1:7" ht="24.00" thickBot="1" customHeight="1">
      <c r="A23" s="1" t="s">
        <v>51</v>
      </c>
      <c r="B23" s="1"/>
      <c r="C23" s="10" t="s">
        <v>52</v>
      </c>
      <c r="D23" s="1" t="s">
        <v>53</v>
      </c>
      <c r="E23" s="13">
        <v>0.042</v>
      </c>
      <c r="F23" s="14">
        <v>452912</v>
      </c>
      <c r="G23" s="14">
        <f ca="1">ROUND(INDIRECT(ADDRESS(ROW()+(0), COLUMN()+(-2), 1))*INDIRECT(ADDRESS(ROW()+(0), COLUMN()+(-1), 1)), 2)</f>
        <v>19022.3</v>
      </c>
    </row>
    <row r="24" spans="1:7" ht="13.50" thickBot="1" customHeight="1">
      <c r="A24" s="15"/>
      <c r="B24" s="15"/>
      <c r="C24" s="15"/>
      <c r="D24" s="15"/>
      <c r="E24" s="9" t="s">
        <v>54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255928</v>
      </c>
    </row>
    <row r="25" spans="1:7" ht="13.50" thickBot="1" customHeight="1">
      <c r="A25" s="15">
        <v>2</v>
      </c>
      <c r="B25" s="15"/>
      <c r="C25" s="15"/>
      <c r="D25" s="18" t="s">
        <v>55</v>
      </c>
      <c r="E25" s="18"/>
      <c r="F25" s="15"/>
      <c r="G25" s="15"/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0.688</v>
      </c>
      <c r="F26" s="12">
        <v>28923.2</v>
      </c>
      <c r="G26" s="12">
        <f ca="1">ROUND(INDIRECT(ADDRESS(ROW()+(0), COLUMN()+(-2), 1))*INDIRECT(ADDRESS(ROW()+(0), COLUMN()+(-1), 1)), 2)</f>
        <v>19899.2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0.228</v>
      </c>
      <c r="F27" s="12">
        <v>21607.4</v>
      </c>
      <c r="G27" s="12">
        <f ca="1">ROUND(INDIRECT(ADDRESS(ROW()+(0), COLUMN()+(-2), 1))*INDIRECT(ADDRESS(ROW()+(0), COLUMN()+(-1), 1)), 2)</f>
        <v>4926.49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0.113</v>
      </c>
      <c r="F28" s="12">
        <v>28923.2</v>
      </c>
      <c r="G28" s="12">
        <f ca="1">ROUND(INDIRECT(ADDRESS(ROW()+(0), COLUMN()+(-2), 1))*INDIRECT(ADDRESS(ROW()+(0), COLUMN()+(-1), 1)), 2)</f>
        <v>3268.32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0.113</v>
      </c>
      <c r="F29" s="12">
        <v>21607.4</v>
      </c>
      <c r="G29" s="12">
        <f ca="1">ROUND(INDIRECT(ADDRESS(ROW()+(0), COLUMN()+(-2), 1))*INDIRECT(ADDRESS(ROW()+(0), COLUMN()+(-1), 1)), 2)</f>
        <v>2441.64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1">
        <v>0.025</v>
      </c>
      <c r="F30" s="12">
        <v>28923.2</v>
      </c>
      <c r="G30" s="12">
        <f ca="1">ROUND(INDIRECT(ADDRESS(ROW()+(0), COLUMN()+(-2), 1))*INDIRECT(ADDRESS(ROW()+(0), COLUMN()+(-1), 1)), 2)</f>
        <v>723.08</v>
      </c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1">
        <v>0.025</v>
      </c>
      <c r="F31" s="12">
        <v>21607.4</v>
      </c>
      <c r="G31" s="12">
        <f ca="1">ROUND(INDIRECT(ADDRESS(ROW()+(0), COLUMN()+(-2), 1))*INDIRECT(ADDRESS(ROW()+(0), COLUMN()+(-1), 1)), 2)</f>
        <v>540.19</v>
      </c>
    </row>
    <row r="32" spans="1:7" ht="13.50" thickBot="1" customHeight="1">
      <c r="A32" s="1" t="s">
        <v>74</v>
      </c>
      <c r="B32" s="1"/>
      <c r="C32" s="10" t="s">
        <v>75</v>
      </c>
      <c r="D32" s="1" t="s">
        <v>76</v>
      </c>
      <c r="E32" s="11">
        <v>0.009</v>
      </c>
      <c r="F32" s="12">
        <v>28923.2</v>
      </c>
      <c r="G32" s="12">
        <f ca="1">ROUND(INDIRECT(ADDRESS(ROW()+(0), COLUMN()+(-2), 1))*INDIRECT(ADDRESS(ROW()+(0), COLUMN()+(-1), 1)), 2)</f>
        <v>260.31</v>
      </c>
    </row>
    <row r="33" spans="1:7" ht="13.50" thickBot="1" customHeight="1">
      <c r="A33" s="1" t="s">
        <v>77</v>
      </c>
      <c r="B33" s="1"/>
      <c r="C33" s="10" t="s">
        <v>78</v>
      </c>
      <c r="D33" s="1" t="s">
        <v>79</v>
      </c>
      <c r="E33" s="13">
        <v>0.038</v>
      </c>
      <c r="F33" s="14">
        <v>21607.4</v>
      </c>
      <c r="G33" s="14">
        <f ca="1">ROUND(INDIRECT(ADDRESS(ROW()+(0), COLUMN()+(-2), 1))*INDIRECT(ADDRESS(ROW()+(0), COLUMN()+(-1), 1)), 2)</f>
        <v>821.08</v>
      </c>
    </row>
    <row r="34" spans="1:7" ht="13.50" thickBot="1" customHeight="1">
      <c r="A34" s="15"/>
      <c r="B34" s="15"/>
      <c r="C34" s="15"/>
      <c r="D34" s="15"/>
      <c r="E34" s="9" t="s">
        <v>80</v>
      </c>
      <c r="F34" s="9"/>
      <c r="G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32880.3</v>
      </c>
    </row>
    <row r="35" spans="1:7" ht="13.50" thickBot="1" customHeight="1">
      <c r="A35" s="15">
        <v>3</v>
      </c>
      <c r="B35" s="15"/>
      <c r="C35" s="15"/>
      <c r="D35" s="18" t="s">
        <v>81</v>
      </c>
      <c r="E35" s="18"/>
      <c r="F35" s="15"/>
      <c r="G35" s="15"/>
    </row>
    <row r="36" spans="1:7" ht="13.50" thickBot="1" customHeight="1">
      <c r="A36" s="19"/>
      <c r="B36" s="19"/>
      <c r="C36" s="20" t="s">
        <v>82</v>
      </c>
      <c r="D36" s="19" t="s">
        <v>83</v>
      </c>
      <c r="E36" s="13">
        <v>2</v>
      </c>
      <c r="F36" s="14">
        <f ca="1">ROUND(SUM(INDIRECT(ADDRESS(ROW()+(-2), COLUMN()+(1), 1)),INDIRECT(ADDRESS(ROW()+(-12), COLUMN()+(1), 1))), 2)</f>
        <v>288808</v>
      </c>
      <c r="G36" s="14">
        <f ca="1">ROUND(INDIRECT(ADDRESS(ROW()+(0), COLUMN()+(-2), 1))*INDIRECT(ADDRESS(ROW()+(0), COLUMN()+(-1), 1))/100, 2)</f>
        <v>5776.16</v>
      </c>
    </row>
    <row r="37" spans="1:7" ht="13.50" thickBot="1" customHeight="1">
      <c r="A37" s="21" t="s">
        <v>84</v>
      </c>
      <c r="B37" s="21"/>
      <c r="C37" s="22"/>
      <c r="D37" s="23"/>
      <c r="E37" s="24" t="s">
        <v>85</v>
      </c>
      <c r="F37" s="25"/>
      <c r="G37" s="26">
        <f ca="1">ROUND(SUM(INDIRECT(ADDRESS(ROW()+(-1), COLUMN()+(0), 1)),INDIRECT(ADDRESS(ROW()+(-3), COLUMN()+(0), 1)),INDIRECT(ADDRESS(ROW()+(-13), COLUMN()+(0), 1))), 2)</f>
        <v>294584</v>
      </c>
    </row>
  </sheetData>
  <mergeCells count="3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E34:F34"/>
    <mergeCell ref="A35:B35"/>
    <mergeCell ref="D35:E35"/>
    <mergeCell ref="A36:B36"/>
    <mergeCell ref="A37:D37"/>
    <mergeCell ref="E37:F37"/>
  </mergeCells>
  <pageMargins left="0.147638" right="0.147638" top="0.206693" bottom="0.206693" header="0.0" footer="0.0"/>
  <pageSetup paperSize="9" orientation="portrait"/>
  <rowBreaks count="0" manualBreakCount="0">
    </rowBreaks>
</worksheet>
</file>