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<sst xmlns="http://schemas.openxmlformats.org/spreadsheetml/2006/main" count="82" uniqueCount="82">
  <si>
    <t xml:space="preserve"/>
  </si>
  <si>
    <t xml:space="preserve">EHM010</t>
  </si>
  <si>
    <t xml:space="preserve">m³</t>
  </si>
  <si>
    <t xml:space="preserve">Muro de concreto.</t>
  </si>
  <si>
    <r>
      <rPr>
        <sz val="8.25"/>
        <color rgb="FF000000"/>
        <rFont val="Arial"/>
        <family val="2"/>
      </rPr>
      <t xml:space="preserve">Muro de concreto armado encofrado a dos caras, de hasta 3 m de altura, espesor 30 cm, superficie plana, realizado con concreto f'c=210 kg/cm² (21 MPa), clase de exposición F0 S0 P0 C0, tamaño máximo del agregado 12,5 mm, manejabilidad blanda, preparado en obra, y fundido con medios manuales, y acero Grado 60 (fy=4200 kg/cm²), con una cuantía aproximada de 50 kg/m³, ejecutado en condiciones complejas; montaje y desmontaje de sistema de encofrado con acabado para revestir, realizado con paneles metálicos modulares, amortizables en 150 usos. Incluso alambre de atar, separadores, pasamuros para paso de los tensores y líquido desencofrante, para evitar la adherencia del concreto al encofrado. El precio incluye el figurado del acero (corte y doblez)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</si>
  <si>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</si>
  <si>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</si>
  <si>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</si>
  <si>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</si>
  <si>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</si>
  <si>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</si>
  <si>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</si>
  <si>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mt08eme070a</t>
  </si>
  <si>
    <t xml:space="preserve">m²</t>
  </si>
  <si>
    <t xml:space="preserve">Paneles metálicos modulares, para encofrar muros de concreto de hasta 3 m de altura.</t>
  </si>
  <si>
    <t xml:space="preserve">mt08eme075j</t>
  </si>
  <si>
    <t xml:space="preserve">Ud</t>
  </si>
  <si>
    <t xml:space="preserve">Estructura soporte de sistema de encofrado vertical, para muros de concreto a dos caras, de hasta 3 m de altura, formada por tornapuntas metálicos para estabilización y aplomado de la superficie encofrante.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</si>
  <si>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</si>
  <si>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</si>
  <si>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</si>
  <si>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mt08var204</t>
  </si>
  <si>
    <t xml:space="preserve">Ud</t>
  </si>
  <si>
    <t xml:space="preserve">Pasamuros de PVC para paso de los tensores del encofrado, de varios diámetros y longitudes.</t>
  </si>
  <si>
    <t xml:space="preserve">mt07aco020d</t>
  </si>
  <si>
    <t xml:space="preserve">Ud</t>
  </si>
  <si>
    <t xml:space="preserve">Separador homologado para muros.</t>
  </si>
  <si>
    <t xml:space="preserve">mt07aco060a</t>
  </si>
  <si>
    <t xml:space="preserve">kg</t>
  </si>
  <si>
    <t xml:space="preserve">Acero en barras corrugadas, Grado 60 (fy=4200 kg/cm²), de varios diámetros, según NTC 2289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</si>
  <si>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</si>
  <si>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</si>
  <si>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</si>
  <si>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</si>
  <si>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</si>
  <si>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</si>
  <si>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mt01arg000d</t>
  </si>
  <si>
    <t xml:space="preserve">m³</t>
  </si>
  <si>
    <t xml:space="preserve">Arena cribada.</t>
  </si>
  <si>
    <t xml:space="preserve">mt01arg001de</t>
  </si>
  <si>
    <t xml:space="preserve">m³</t>
  </si>
  <si>
    <t xml:space="preserve">Agregado grueso homogeneizado, de tamaño máximo 12,5 mm.</t>
  </si>
  <si>
    <t xml:space="preserve">mt08cem000d</t>
  </si>
  <si>
    <t xml:space="preserve">kg</t>
  </si>
  <si>
    <t xml:space="preserve">Cemento gris en sacos.</t>
  </si>
  <si>
    <t xml:space="preserve">Subtotal materiales:</t>
  </si>
  <si>
    <t xml:space="preserve">Equipo</t>
  </si>
  <si>
    <t xml:space="preserve">mq06hor010</t>
  </si>
  <si>
    <t xml:space="preserve">h</t>
  </si>
  <si>
    <t xml:space="preserve">Concretera eléctrica con una capacidad de amasado de 160 l.</t>
  </si>
  <si>
    <t xml:space="preserve">Subtotal equipo:</t>
  </si>
  <si>
    <t xml:space="preserve">Mano de obra</t>
  </si>
  <si>
    <t xml:space="preserve">mo044</t>
  </si>
  <si>
    <t xml:space="preserve">h</t>
  </si>
  <si>
    <t xml:space="preserve">Oficial 1ª encofrador.</t>
  </si>
  <si>
    <t xml:space="preserve">mo091</t>
  </si>
  <si>
    <t xml:space="preserve">h</t>
  </si>
  <si>
    <t xml:space="preserve">Ayudante encofrador.</t>
  </si>
  <si>
    <t xml:space="preserve">mo043</t>
  </si>
  <si>
    <t xml:space="preserve">h</t>
  </si>
  <si>
    <t xml:space="preserve">Oficial 1ª armador de concreto.</t>
  </si>
  <si>
    <t xml:space="preserve">mo090</t>
  </si>
  <si>
    <t xml:space="preserve">h</t>
  </si>
  <si>
    <t xml:space="preserve">Ayudante armador de concreto.</t>
  </si>
  <si>
    <t xml:space="preserve">mo113</t>
  </si>
  <si>
    <t xml:space="preserve">h</t>
  </si>
  <si>
    <t xml:space="preserve">Peón de obra blanca.</t>
  </si>
  <si>
    <t xml:space="preserve">mo112</t>
  </si>
  <si>
    <t xml:space="preserve">h</t>
  </si>
  <si>
    <t xml:space="preserve">Ayudante entendido.</t>
  </si>
  <si>
    <t xml:space="preserve">mo045</t>
  </si>
  <si>
    <t xml:space="preserve">h</t>
  </si>
  <si>
    <t xml:space="preserve">Oficial 1ª cementador de concreto armado.</t>
  </si>
  <si>
    <t xml:space="preserve">mo092</t>
  </si>
  <si>
    <t xml:space="preserve">h</t>
  </si>
  <si>
    <t xml:space="preserve">Ayudante cementador de concreto armado.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</si>
  <si>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</si>
  <si>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</si>
  <si>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</si>
  <si>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</si>
  <si>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$ 37.532,04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</si>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</sst>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68.17" customWidth="1"/>
    <col min="6" max="6" width="11.73" customWidth="1"/>
    <col min="7" max="7" width="14.28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664509</v>
      </c>
      <c r="H10" s="12">
        <f ca="1">ROUND(INDIRECT(ADDRESS(ROW()+(0), COLUMN()+(-2), 1))*INDIRECT(ADDRESS(ROW()+(0), COLUMN()+(-1), 1)), 2)</f>
        <v>29238.4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0.044</v>
      </c>
      <c r="G11" s="12">
        <v>913700</v>
      </c>
      <c r="H11" s="12">
        <f ca="1">ROUND(INDIRECT(ADDRESS(ROW()+(0), COLUMN()+(-2), 1))*INDIRECT(ADDRESS(ROW()+(0), COLUMN()+(-1), 1)), 2)</f>
        <v>40202.8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5994.54</v>
      </c>
      <c r="H12" s="12">
        <f ca="1">ROUND(INDIRECT(ADDRESS(ROW()+(0), COLUMN()+(-2), 1))*INDIRECT(ADDRESS(ROW()+(0), COLUMN()+(-1), 1)), 2)</f>
        <v>1198.91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2.667</v>
      </c>
      <c r="G13" s="12">
        <v>4485.44</v>
      </c>
      <c r="H13" s="12">
        <f ca="1">ROUND(INDIRECT(ADDRESS(ROW()+(0), COLUMN()+(-2), 1))*INDIRECT(ADDRESS(ROW()+(0), COLUMN()+(-1), 1)), 2)</f>
        <v>11962.7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8</v>
      </c>
      <c r="G14" s="12">
        <v>208.53</v>
      </c>
      <c r="H14" s="12">
        <f ca="1">ROUND(INDIRECT(ADDRESS(ROW()+(0), COLUMN()+(-2), 1))*INDIRECT(ADDRESS(ROW()+(0), COLUMN()+(-1), 1)), 2)</f>
        <v>1668.24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51</v>
      </c>
      <c r="G15" s="12">
        <v>3149.64</v>
      </c>
      <c r="H15" s="12">
        <f ca="1">ROUND(INDIRECT(ADDRESS(ROW()+(0), COLUMN()+(-2), 1))*INDIRECT(ADDRESS(ROW()+(0), COLUMN()+(-1), 1)), 2)</f>
        <v>160632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0.65</v>
      </c>
      <c r="G16" s="12">
        <v>4983.82</v>
      </c>
      <c r="H16" s="12">
        <f ca="1">ROUND(INDIRECT(ADDRESS(ROW()+(0), COLUMN()+(-2), 1))*INDIRECT(ADDRESS(ROW()+(0), COLUMN()+(-1), 1)), 2)</f>
        <v>3239.48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0.226</v>
      </c>
      <c r="G17" s="12">
        <v>4983.82</v>
      </c>
      <c r="H17" s="12">
        <f ca="1">ROUND(INDIRECT(ADDRESS(ROW()+(0), COLUMN()+(-2), 1))*INDIRECT(ADDRESS(ROW()+(0), COLUMN()+(-1), 1)), 2)</f>
        <v>1126.34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0.582</v>
      </c>
      <c r="G18" s="12">
        <v>106280</v>
      </c>
      <c r="H18" s="12">
        <f ca="1">ROUND(INDIRECT(ADDRESS(ROW()+(0), COLUMN()+(-2), 1))*INDIRECT(ADDRESS(ROW()+(0), COLUMN()+(-1), 1)), 2)</f>
        <v>61855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0.873</v>
      </c>
      <c r="G19" s="12">
        <v>76933.1</v>
      </c>
      <c r="H19" s="12">
        <f ca="1">ROUND(INDIRECT(ADDRESS(ROW()+(0), COLUMN()+(-2), 1))*INDIRECT(ADDRESS(ROW()+(0), COLUMN()+(-1), 1)), 2)</f>
        <v>67162.6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376.32</v>
      </c>
      <c r="G20" s="14">
        <v>734.29</v>
      </c>
      <c r="H20" s="14">
        <f ca="1">ROUND(INDIRECT(ADDRESS(ROW()+(0), COLUMN()+(-2), 1))*INDIRECT(ADDRESS(ROW()+(0), COLUMN()+(-1), 1)), 2)</f>
        <v>276328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654614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0.63</v>
      </c>
      <c r="G23" s="14">
        <v>11514.6</v>
      </c>
      <c r="H23" s="14">
        <f ca="1">ROUND(INDIRECT(ADDRESS(ROW()+(0), COLUMN()+(-2), 1))*INDIRECT(ADDRESS(ROW()+(0), COLUMN()+(-1), 1)), 2)</f>
        <v>7254.17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7254.17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1.753</v>
      </c>
      <c r="G26" s="12">
        <v>38230.4</v>
      </c>
      <c r="H26" s="12">
        <f ca="1">ROUND(INDIRECT(ADDRESS(ROW()+(0), COLUMN()+(-2), 1))*INDIRECT(ADDRESS(ROW()+(0), COLUMN()+(-1), 1)), 2)</f>
        <v>67018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1.913</v>
      </c>
      <c r="G27" s="12">
        <v>28560.5</v>
      </c>
      <c r="H27" s="12">
        <f ca="1">ROUND(INDIRECT(ADDRESS(ROW()+(0), COLUMN()+(-2), 1))*INDIRECT(ADDRESS(ROW()+(0), COLUMN()+(-1), 1)), 2)</f>
        <v>54636.2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0.468</v>
      </c>
      <c r="G28" s="12">
        <v>38230.4</v>
      </c>
      <c r="H28" s="12">
        <f ca="1">ROUND(INDIRECT(ADDRESS(ROW()+(0), COLUMN()+(-2), 1))*INDIRECT(ADDRESS(ROW()+(0), COLUMN()+(-1), 1)), 2)</f>
        <v>17891.8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0.595</v>
      </c>
      <c r="G29" s="12">
        <v>28560.5</v>
      </c>
      <c r="H29" s="12">
        <f ca="1">ROUND(INDIRECT(ADDRESS(ROW()+(0), COLUMN()+(-2), 1))*INDIRECT(ADDRESS(ROW()+(0), COLUMN()+(-1), 1)), 2)</f>
        <v>16993.5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1.116</v>
      </c>
      <c r="G30" s="12">
        <v>26456.3</v>
      </c>
      <c r="H30" s="12">
        <f ca="1">ROUND(INDIRECT(ADDRESS(ROW()+(0), COLUMN()+(-2), 1))*INDIRECT(ADDRESS(ROW()+(0), COLUMN()+(-1), 1)), 2)</f>
        <v>29525.3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1.169</v>
      </c>
      <c r="G31" s="12">
        <v>26895.5</v>
      </c>
      <c r="H31" s="12">
        <f ca="1">ROUND(INDIRECT(ADDRESS(ROW()+(0), COLUMN()+(-2), 1))*INDIRECT(ADDRESS(ROW()+(0), COLUMN()+(-1), 1)), 2)</f>
        <v>31440.8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0.266</v>
      </c>
      <c r="G32" s="12">
        <v>38230.4</v>
      </c>
      <c r="H32" s="12">
        <f ca="1">ROUND(INDIRECT(ADDRESS(ROW()+(0), COLUMN()+(-2), 1))*INDIRECT(ADDRESS(ROW()+(0), COLUMN()+(-1), 1)), 2)</f>
        <v>10169.3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3">
        <v>1.063</v>
      </c>
      <c r="G33" s="14">
        <v>28560.5</v>
      </c>
      <c r="H33" s="14">
        <f ca="1">ROUND(INDIRECT(ADDRESS(ROW()+(0), COLUMN()+(-2), 1))*INDIRECT(ADDRESS(ROW()+(0), COLUMN()+(-1), 1)), 2)</f>
        <v>30359.8</v>
      </c>
    </row>
    <row r="34" spans="1:8" ht="13.50" thickBot="1" customHeight="1">
      <c r="A34" s="15"/>
      <c r="B34" s="15"/>
      <c r="C34" s="15"/>
      <c r="D34" s="15"/>
      <c r="E34" s="15"/>
      <c r="F34" s="9" t="s">
        <v>76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258035</v>
      </c>
    </row>
    <row r="35" spans="1:8" ht="13.50" thickBot="1" customHeight="1">
      <c r="A35" s="15">
        <v>4</v>
      </c>
      <c r="B35" s="15"/>
      <c r="C35" s="15"/>
      <c r="D35" s="15"/>
      <c r="E35" s="18" t="s">
        <v>77</v>
      </c>
      <c r="F35" s="18"/>
      <c r="G35" s="15"/>
      <c r="H35" s="15"/>
    </row>
    <row r="36" spans="1:8" ht="13.50" thickBot="1" customHeight="1">
      <c r="A36" s="19"/>
      <c r="B36" s="19"/>
      <c r="C36" s="20" t="s">
        <v>78</v>
      </c>
      <c r="D36" s="20"/>
      <c r="E36" s="19" t="s">
        <v>79</v>
      </c>
      <c r="F36" s="13">
        <v>2</v>
      </c>
      <c r="G36" s="14">
        <f ca="1">ROUND(SUM(INDIRECT(ADDRESS(ROW()+(-2), COLUMN()+(1), 1)),INDIRECT(ADDRESS(ROW()+(-12), COLUMN()+(1), 1)),INDIRECT(ADDRESS(ROW()+(-15), COLUMN()+(1), 1))), 2)</f>
        <v>919903</v>
      </c>
      <c r="H36" s="14">
        <f ca="1">ROUND(INDIRECT(ADDRESS(ROW()+(0), COLUMN()+(-2), 1))*INDIRECT(ADDRESS(ROW()+(0), COLUMN()+(-1), 1))/100, 2)</f>
        <v>18398.1</v>
      </c>
    </row>
    <row r="37" spans="1:8" ht="13.50" thickBot="1" customHeight="1">
      <c r="A37" s="21" t="s">
        <v>80</v>
      </c>
      <c r="B37" s="21"/>
      <c r="C37" s="22"/>
      <c r="D37" s="22"/>
      <c r="E37" s="23"/>
      <c r="F37" s="24" t="s">
        <v>81</v>
      </c>
      <c r="G37" s="25"/>
      <c r="H37" s="26">
        <f ca="1">ROUND(SUM(INDIRECT(ADDRESS(ROW()+(-1), COLUMN()+(0), 1)),INDIRECT(ADDRESS(ROW()+(-3), COLUMN()+(0), 1)),INDIRECT(ADDRESS(ROW()+(-13), COLUMN()+(0), 1)),INDIRECT(ADDRESS(ROW()+(-16), COLUMN()+(0), 1))), 2)</f>
        <v>938301</v>
      </c>
    </row>
  </sheetData>
  <mergeCells count="7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