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<sst xmlns="http://schemas.openxmlformats.org/spreadsheetml/2006/main" count="41" uniqueCount="41">
  <si>
    <t xml:space="preserve"/>
  </si>
  <si>
    <t xml:space="preserve">ASD016</t>
  </si>
  <si>
    <t xml:space="preserve">m</t>
  </si>
  <si>
    <t xml:space="preserve">Zanja drenante en perímetro de muro en contacto con el terreno, con agregados reciclados.</t>
  </si>
  <si>
    <r>
      <rPr>
        <sz val="8.25"/>
        <color rgb="FF000000"/>
        <rFont val="Arial"/>
        <family val="2"/>
      </rPr>
      <t xml:space="preserve">Zanja drenante en perímetro de muro en contacto con el terreno, con una pendiente mínima del 0,50%, para captación de las aguas que se filtran a través de la superficie del terreno, en cuyo fondo se dispone un tubo ranurado de PVC de doble pared, la exterior corrugada y la interior lisa, color teja RAL 8023, con ranurado a lo largo de un arco de 220° en el valle del corrugado, para drenaje, rigidez anular nominal 4 kN/m², de 200 mm de diámetro nominal, 182,4 mm de diámetro interior, longitud nominal 6 m, unión por copa con junta elástica de EPDM, colocado sobre solera de concreto simple f'c=210 kg/cm² (21 MPa), clase de exposición F0 S0 P0 C0, tamaño máximo del agregado 19 mm, manejabilidad blanda, de 10 cm de espesor, en forma de cuna para recibir el tubo y formar las pendientes, con relleno lateral y superior hasta 25 cm por encima de la generatriz superior del tubo con agregado reciclado de concreto de 40 a 80 mm de diámetro, todo ello envuelto en un geotextil no tejido compuesto por fibras de poliéster unidas por agujeteado, con una resistencia a la tracción longitudinal de 1,63 kN/m, una resistencia a la tracción transversal de 2,08 kN/m, una apertura de cono al ensayo de perforación dinámica según ISO 13433 inferior a 27 mm, resistencia CBR a punzonamiento 0,4 kN y una masa superficial de 200 g/m². Incluso lubricante para montaje. El precio no incluye la excavación ni el relleno principal.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</si>
  <si>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</si>
  <si>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</si>
  <si>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</si>
  <si>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</si>
  <si>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</si>
  <si>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</si>
  <si>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</si>
  <si>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mt10hmf050qde</t>
  </si>
  <si>
    <t xml:space="preserve">m³</t>
  </si>
  <si>
    <t xml:space="preserve">Concreto simple f'c=210 kg/cm² (21 MPa), clase de exposición F0 S0 P0 C0, tamaño máximo del agregado 19 mm, manejabilidad blanda, fabricado en planta, según NSR-10 y ACI 318.</t>
  </si>
  <si>
    <t xml:space="preserve">mt11tdv015g</t>
  </si>
  <si>
    <t xml:space="preserve">m</t>
  </si>
  <si>
    <t xml:space="preserve">Tubo ranurado de PVC de doble pared, la exterior corrugada y la interior lisa, color teja RAL 8023, con ranurado a lo largo de un arco de 220° en el valle del corrugado, para drenaje, rigidez anular nominal 4 kN/m², de 200 mm de diámetro nominal, 182,4 mm de diámetro interior, longitud nominal 6 m, unión por copa con junta elástica de EPDM.</t>
  </si>
  <si>
    <t xml:space="preserve">mt11ade100a</t>
  </si>
  <si>
    <t xml:space="preserve">kg</t>
  </si>
  <si>
    <t xml:space="preserve">Lubricante para unión mediante junta elástica de tubos y accesorios.</t>
  </si>
  <si>
    <t xml:space="preserve">mt01aro010h</t>
  </si>
  <si>
    <t xml:space="preserve">t</t>
  </si>
  <si>
    <t xml:space="preserve">Agregado reciclado de concreto, de granulometría comprendida entre 40 y 80 mm, suministrado mediante camión.</t>
  </si>
  <si>
    <t xml:space="preserve">mt14gsa020ce</t>
  </si>
  <si>
    <t xml:space="preserve">m²</t>
  </si>
  <si>
    <t xml:space="preserve">Geotextil no tejido compuesto por fibras de poliéster unidas por agujeteado, con una resistencia a la tracción longitudinal de 1,63 kN/m, una resistencia a la tracción transversal de 2,08 kN/m, una apertura de cono al ensayo de perforación dinámica según ISO 13433 inferior a 27 mm, resistencia CBR a punzonamiento 0,4 kN y una masa superficial de 200 g/m².</t>
  </si>
  <si>
    <t xml:space="preserve">Subtotal materiales:</t>
  </si>
  <si>
    <t xml:space="preserve">Mano de obra</t>
  </si>
  <si>
    <t xml:space="preserve">mo020</t>
  </si>
  <si>
    <t xml:space="preserve">h</t>
  </si>
  <si>
    <t xml:space="preserve">Oficial 1ª obra blanca.</t>
  </si>
  <si>
    <t xml:space="preserve">mo112</t>
  </si>
  <si>
    <t xml:space="preserve">h</t>
  </si>
  <si>
    <t xml:space="preserve">Ayudante entendido.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</si>
  <si>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</si>
  <si>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</si>
  <si>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</si>
  <si>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</si>
  <si>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$ 3.153,50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</si>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</sst>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5.61" customWidth="1"/>
    <col min="3" max="3" width="0.68" customWidth="1"/>
    <col min="4" max="4" width="7.65" customWidth="1"/>
    <col min="5" max="5" width="69.87" customWidth="1"/>
    <col min="6" max="6" width="10.03" customWidth="1"/>
    <col min="7" max="7" width="13.94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118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0.066</v>
      </c>
      <c r="G10" s="12">
        <v>328168</v>
      </c>
      <c r="H10" s="12">
        <f ca="1">ROUND(INDIRECT(ADDRESS(ROW()+(0), COLUMN()+(-2), 1))*INDIRECT(ADDRESS(ROW()+(0), COLUMN()+(-1), 1)), 2)</f>
        <v>21659.1</v>
      </c>
    </row>
    <row r="11" spans="1:8" ht="55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1.02</v>
      </c>
      <c r="G11" s="12">
        <v>46621.4</v>
      </c>
      <c r="H11" s="12">
        <f ca="1">ROUND(INDIRECT(ADDRESS(ROW()+(0), COLUMN()+(-2), 1))*INDIRECT(ADDRESS(ROW()+(0), COLUMN()+(-1), 1)), 2)</f>
        <v>47553.9</v>
      </c>
    </row>
    <row r="12" spans="1:8" ht="13.5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1">
        <v>0.005</v>
      </c>
      <c r="G12" s="12">
        <v>56439</v>
      </c>
      <c r="H12" s="12">
        <f ca="1">ROUND(INDIRECT(ADDRESS(ROW()+(0), COLUMN()+(-2), 1))*INDIRECT(ADDRESS(ROW()+(0), COLUMN()+(-1), 1)), 2)</f>
        <v>282.2</v>
      </c>
    </row>
    <row r="13" spans="1:8" ht="24.00" thickBot="1" customHeight="1">
      <c r="A13" s="1" t="s">
        <v>21</v>
      </c>
      <c r="B13" s="1"/>
      <c r="C13" s="1"/>
      <c r="D13" s="10" t="s">
        <v>22</v>
      </c>
      <c r="E13" s="1" t="s">
        <v>23</v>
      </c>
      <c r="F13" s="11">
        <v>0.418</v>
      </c>
      <c r="G13" s="12">
        <v>24220.1</v>
      </c>
      <c r="H13" s="12">
        <f ca="1">ROUND(INDIRECT(ADDRESS(ROW()+(0), COLUMN()+(-2), 1))*INDIRECT(ADDRESS(ROW()+(0), COLUMN()+(-1), 1)), 2)</f>
        <v>10124</v>
      </c>
    </row>
    <row r="14" spans="1:8" ht="55.50" thickBot="1" customHeight="1">
      <c r="A14" s="1" t="s">
        <v>24</v>
      </c>
      <c r="B14" s="1"/>
      <c r="C14" s="1"/>
      <c r="D14" s="10" t="s">
        <v>25</v>
      </c>
      <c r="E14" s="1" t="s">
        <v>26</v>
      </c>
      <c r="F14" s="13">
        <v>2.42</v>
      </c>
      <c r="G14" s="14">
        <v>5023.83</v>
      </c>
      <c r="H14" s="14">
        <f ca="1">ROUND(INDIRECT(ADDRESS(ROW()+(0), COLUMN()+(-2), 1))*INDIRECT(ADDRESS(ROW()+(0), COLUMN()+(-1), 1)), 2)</f>
        <v>12157.7</v>
      </c>
    </row>
    <row r="15" spans="1:8" ht="13.50" thickBot="1" customHeight="1">
      <c r="A15" s="15"/>
      <c r="B15" s="15"/>
      <c r="C15" s="15"/>
      <c r="D15" s="15"/>
      <c r="E15" s="15"/>
      <c r="F15" s="9" t="s">
        <v>27</v>
      </c>
      <c r="G15" s="9"/>
      <c r="H15" s="17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91776.8</v>
      </c>
    </row>
    <row r="16" spans="1:8" ht="13.50" thickBot="1" customHeight="1">
      <c r="A16" s="15">
        <v>2</v>
      </c>
      <c r="B16" s="15"/>
      <c r="C16" s="15"/>
      <c r="D16" s="15"/>
      <c r="E16" s="18" t="s">
        <v>28</v>
      </c>
      <c r="F16" s="18"/>
      <c r="G16" s="15"/>
      <c r="H16" s="15"/>
    </row>
    <row r="17" spans="1:8" ht="13.50" thickBot="1" customHeight="1">
      <c r="A17" s="1" t="s">
        <v>29</v>
      </c>
      <c r="B17" s="1"/>
      <c r="C17" s="1"/>
      <c r="D17" s="10" t="s">
        <v>30</v>
      </c>
      <c r="E17" s="1" t="s">
        <v>31</v>
      </c>
      <c r="F17" s="11">
        <v>0.169</v>
      </c>
      <c r="G17" s="12">
        <v>24621.2</v>
      </c>
      <c r="H17" s="12">
        <f ca="1">ROUND(INDIRECT(ADDRESS(ROW()+(0), COLUMN()+(-2), 1))*INDIRECT(ADDRESS(ROW()+(0), COLUMN()+(-1), 1)), 2)</f>
        <v>4160.97</v>
      </c>
    </row>
    <row r="18" spans="1:8" ht="13.50" thickBot="1" customHeight="1">
      <c r="A18" s="1" t="s">
        <v>32</v>
      </c>
      <c r="B18" s="1"/>
      <c r="C18" s="1"/>
      <c r="D18" s="10" t="s">
        <v>33</v>
      </c>
      <c r="E18" s="1" t="s">
        <v>34</v>
      </c>
      <c r="F18" s="13">
        <v>0.395</v>
      </c>
      <c r="G18" s="14">
        <v>18020</v>
      </c>
      <c r="H18" s="14">
        <f ca="1">ROUND(INDIRECT(ADDRESS(ROW()+(0), COLUMN()+(-2), 1))*INDIRECT(ADDRESS(ROW()+(0), COLUMN()+(-1), 1)), 2)</f>
        <v>7117.91</v>
      </c>
    </row>
    <row r="19" spans="1:8" ht="13.50" thickBot="1" customHeight="1">
      <c r="A19" s="15"/>
      <c r="B19" s="15"/>
      <c r="C19" s="15"/>
      <c r="D19" s="15"/>
      <c r="E19" s="15"/>
      <c r="F19" s="9" t="s">
        <v>35</v>
      </c>
      <c r="G19" s="9"/>
      <c r="H19" s="17">
        <f ca="1">ROUND(SUM(INDIRECT(ADDRESS(ROW()+(-1), COLUMN()+(0), 1)),INDIRECT(ADDRESS(ROW()+(-2), COLUMN()+(0), 1))), 2)</f>
        <v>11278.9</v>
      </c>
    </row>
    <row r="20" spans="1:8" ht="13.50" thickBot="1" customHeight="1">
      <c r="A20" s="15">
        <v>3</v>
      </c>
      <c r="B20" s="15"/>
      <c r="C20" s="15"/>
      <c r="D20" s="15"/>
      <c r="E20" s="18" t="s">
        <v>36</v>
      </c>
      <c r="F20" s="18"/>
      <c r="G20" s="15"/>
      <c r="H20" s="15"/>
    </row>
    <row r="21" spans="1:8" ht="13.50" thickBot="1" customHeight="1">
      <c r="A21" s="19"/>
      <c r="B21" s="19"/>
      <c r="C21" s="19"/>
      <c r="D21" s="20" t="s">
        <v>37</v>
      </c>
      <c r="E21" s="19" t="s">
        <v>38</v>
      </c>
      <c r="F21" s="13">
        <v>2</v>
      </c>
      <c r="G21" s="14">
        <f ca="1">ROUND(SUM(INDIRECT(ADDRESS(ROW()+(-2), COLUMN()+(1), 1)),INDIRECT(ADDRESS(ROW()+(-6), COLUMN()+(1), 1))), 2)</f>
        <v>103056</v>
      </c>
      <c r="H21" s="14">
        <f ca="1">ROUND(INDIRECT(ADDRESS(ROW()+(0), COLUMN()+(-2), 1))*INDIRECT(ADDRESS(ROW()+(0), COLUMN()+(-1), 1))/100, 2)</f>
        <v>2061.11</v>
      </c>
    </row>
    <row r="22" spans="1:8" ht="13.50" thickBot="1" customHeight="1">
      <c r="A22" s="21" t="s">
        <v>39</v>
      </c>
      <c r="B22" s="21"/>
      <c r="C22" s="21"/>
      <c r="D22" s="22"/>
      <c r="E22" s="23"/>
      <c r="F22" s="24" t="s">
        <v>40</v>
      </c>
      <c r="G22" s="25"/>
      <c r="H22" s="26">
        <f ca="1">ROUND(SUM(INDIRECT(ADDRESS(ROW()+(-1), COLUMN()+(0), 1)),INDIRECT(ADDRESS(ROW()+(-3), COLUMN()+(0), 1)),INDIRECT(ADDRESS(ROW()+(-7), COLUMN()+(0), 1))), 2)</f>
        <v>105117</v>
      </c>
    </row>
  </sheetData>
  <mergeCells count="24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A14:C14"/>
    <mergeCell ref="A15:C15"/>
    <mergeCell ref="F15:G15"/>
    <mergeCell ref="A16:C16"/>
    <mergeCell ref="E16:F16"/>
    <mergeCell ref="A17:C17"/>
    <mergeCell ref="A18:C18"/>
    <mergeCell ref="A19:C19"/>
    <mergeCell ref="F19:G19"/>
    <mergeCell ref="A20:C20"/>
    <mergeCell ref="E20:F20"/>
    <mergeCell ref="A21:C21"/>
    <mergeCell ref="A22:E22"/>
    <mergeCell ref="F22:G22"/>
  </mergeCells>
  <pageMargins left="0.147638" right="0.147638" top="0.206693" bottom="0.206693" header="0.0" footer="0.0"/>
  <pageSetup paperSize="9" orientation="portrait"/>
  <rowBreaks count="0" manualBreakCount="0">
    </rowBreaks>
</worksheet>
</file>