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<sst xmlns="http://schemas.openxmlformats.org/spreadsheetml/2006/main" count="31" uniqueCount="31">
  <si>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</si>
  <si>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TJR010</t>
  </si>
  <si>
    <t xml:space="preserve">m²</t>
  </si>
  <si>
    <t xml:space="preserve">Piso absorbedor de impactos, de material granular.</t>
  </si>
  <si>
    <r>
      <rPr>
        <sz val="8.25"/>
        <color rgb="FF000000"/>
        <rFont val="Arial"/>
        <family val="2"/>
      </rPr>
      <t xml:space="preserve">Piso absorbedor de impactos para una altura máxima de caída de 2,0 m, en áreas exteriores de juegos infantiles, formado por una capa de gravilla, no compactada, de 20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</si>
  <si>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</si>
  <si>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</si>
  <si>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</si>
  <si>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</si>
  <si>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</si>
  <si>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</si>
  <si>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</si>
  <si>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mt01arp032c</t>
  </si>
  <si>
    <t xml:space="preserve">m³</t>
  </si>
  <si>
    <t xml:space="preserve">Gravilla de canto rodado lavado de 2 a 8 mm de diámetro.</t>
  </si>
  <si>
    <t xml:space="preserve">Subtotal materiales:</t>
  </si>
  <si>
    <t xml:space="preserve">Equipo</t>
  </si>
  <si>
    <t xml:space="preserve">mq01pan070b</t>
  </si>
  <si>
    <t xml:space="preserve">h</t>
  </si>
  <si>
    <t xml:space="preserve">Mini pala cargadora sobre neumáticos, de 52 kW/1 m³ kW.</t>
  </si>
  <si>
    <t xml:space="preserve">Subtotal equipo:</t>
  </si>
  <si>
    <t xml:space="preserve">Mano de obra</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</si>
  <si>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</si>
  <si>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</si>
  <si>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</si>
  <si>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</si>
  <si>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</si>
  <si>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</si>
  <si>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</si>
  <si>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$ 2.738,92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</si>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</sst>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38" customWidth="1"/>
    <col min="4" max="4" width="11.05" customWidth="1"/>
    <col min="5" max="5" width="52.19" customWidth="1"/>
    <col min="6" max="6" width="14.96" customWidth="1"/>
    <col min="7" max="7" width="17.85"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0.2</v>
      </c>
      <c r="G10" s="14">
        <v>65653.1</v>
      </c>
      <c r="H10" s="14">
        <f ca="1">ROUND(INDIRECT(ADDRESS(ROW()+(0), COLUMN()+(-2), 1))*INDIRECT(ADDRESS(ROW()+(0), COLUMN()+(-1), 1)), 2)</f>
        <v>13130.6</v>
      </c>
    </row>
    <row r="11" spans="1:8" ht="13.50" thickBot="1" customHeight="1">
      <c r="A11" s="15"/>
      <c r="B11" s="15"/>
      <c r="C11" s="15"/>
      <c r="D11" s="15"/>
      <c r="E11" s="15"/>
      <c r="F11" s="9" t="s">
        <v>15</v>
      </c>
      <c r="G11" s="9"/>
      <c r="H11" s="17">
        <f ca="1">ROUND(SUM(INDIRECT(ADDRESS(ROW()+(-1), COLUMN()+(0), 1))), 2)</f>
        <v>13130.6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0.088</v>
      </c>
      <c r="G13" s="14">
        <v>62878.1</v>
      </c>
      <c r="H13" s="14">
        <f ca="1">ROUND(INDIRECT(ADDRESS(ROW()+(0), COLUMN()+(-2), 1))*INDIRECT(ADDRESS(ROW()+(0), COLUMN()+(-1), 1)), 2)</f>
        <v>5533.27</v>
      </c>
    </row>
    <row r="14" spans="1:8" ht="13.50" thickBot="1" customHeight="1">
      <c r="A14" s="15"/>
      <c r="B14" s="15"/>
      <c r="C14" s="15"/>
      <c r="D14" s="15"/>
      <c r="E14" s="15"/>
      <c r="F14" s="9" t="s">
        <v>20</v>
      </c>
      <c r="G14" s="9"/>
      <c r="H14" s="17">
        <f ca="1">ROUND(SUM(INDIRECT(ADDRESS(ROW()+(-1), COLUMN()+(0), 1))), 2)</f>
        <v>5533.27</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2">
        <v>0.05</v>
      </c>
      <c r="G16" s="14">
        <v>10324.6</v>
      </c>
      <c r="H16" s="14">
        <f ca="1">ROUND(INDIRECT(ADDRESS(ROW()+(0), COLUMN()+(-2), 1))*INDIRECT(ADDRESS(ROW()+(0), COLUMN()+(-1), 1)), 2)</f>
        <v>516.23</v>
      </c>
    </row>
    <row r="17" spans="1:8" ht="13.50" thickBot="1" customHeight="1">
      <c r="A17" s="15"/>
      <c r="B17" s="15"/>
      <c r="C17" s="15"/>
      <c r="D17" s="15"/>
      <c r="E17" s="15"/>
      <c r="F17" s="9" t="s">
        <v>25</v>
      </c>
      <c r="G17" s="9"/>
      <c r="H17" s="17">
        <f ca="1">ROUND(SUM(INDIRECT(ADDRESS(ROW()+(-1), COLUMN()+(0), 1))), 2)</f>
        <v>516.23</v>
      </c>
    </row>
    <row r="18" spans="1:8" ht="13.50" thickBot="1" customHeight="1">
      <c r="A18" s="15">
        <v>4</v>
      </c>
      <c r="B18" s="15"/>
      <c r="C18" s="15"/>
      <c r="D18" s="15"/>
      <c r="E18" s="18" t="s">
        <v>26</v>
      </c>
      <c r="F18" s="18"/>
      <c r="G18" s="15"/>
      <c r="H18" s="15"/>
    </row>
    <row r="19" spans="1:8" ht="13.50" thickBot="1" customHeight="1">
      <c r="A19" s="19"/>
      <c r="B19" s="19"/>
      <c r="C19" s="19"/>
      <c r="D19" s="20" t="s">
        <v>27</v>
      </c>
      <c r="E19" s="19" t="s">
        <v>28</v>
      </c>
      <c r="F19" s="12">
        <v>2</v>
      </c>
      <c r="G19" s="14">
        <f ca="1">ROUND(SUM(INDIRECT(ADDRESS(ROW()+(-2), COLUMN()+(1), 1)),INDIRECT(ADDRESS(ROW()+(-5), COLUMN()+(1), 1)),INDIRECT(ADDRESS(ROW()+(-8), COLUMN()+(1), 1))), 2)</f>
        <v>19180.1</v>
      </c>
      <c r="H19" s="14">
        <f ca="1">ROUND(INDIRECT(ADDRESS(ROW()+(0), COLUMN()+(-2), 1))*INDIRECT(ADDRESS(ROW()+(0), COLUMN()+(-1), 1))/100, 2)</f>
        <v>383.6</v>
      </c>
    </row>
    <row r="20" spans="1:8" ht="13.50" thickBot="1" customHeight="1">
      <c r="A20" s="21" t="s">
        <v>29</v>
      </c>
      <c r="B20" s="21"/>
      <c r="C20" s="21"/>
      <c r="D20" s="22"/>
      <c r="E20" s="23"/>
      <c r="F20" s="24" t="s">
        <v>30</v>
      </c>
      <c r="G20" s="25"/>
      <c r="H20" s="26">
        <f ca="1">ROUND(SUM(INDIRECT(ADDRESS(ROW()+(-1), COLUMN()+(0), 1)),INDIRECT(ADDRESS(ROW()+(-3), COLUMN()+(0), 1)),INDIRECT(ADDRESS(ROW()+(-6), COLUMN()+(0), 1)),INDIRECT(ADDRESS(ROW()+(-9), COLUMN()+(0), 1))), 2)</f>
        <v>19563.7</v>
      </c>
    </row>
  </sheetData>
  <mergeCells count="24">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