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<sst xmlns="http://schemas.openxmlformats.org/spreadsheetml/2006/main" count="35" uniqueCount="35">
  <si>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</si>
  <si>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IUS010</t>
  </si>
  <si>
    <t xml:space="preserve">m</t>
  </si>
  <si>
    <t xml:space="preserve">Colector enterrado de concreto simple.</t>
  </si>
  <si>
    <r>
      <rPr>
        <b/>
        <sz val="7.80"/>
        <color rgb="FF000000"/>
        <rFont val="A"/>
        <family val="2"/>
      </rPr>
      <t xml:space="preserve">Colector enterrado, con refuerzo bajo calzada, formado por tubo de concreto simple, fabricado por compresión radial, clase N (Normal), carga de rotura 90 kN/m², de 600 mm de diámetro nominal (interior), unión por enchufe y campana con junta elástica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</si>
  <si>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</si>
  <si>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</si>
  <si>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</si>
  <si>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</si>
  <si>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</si>
  <si>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</si>
  <si>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mt46thb010g</t>
  </si>
  <si>
    <t xml:space="preserve">m</t>
  </si>
  <si>
    <t xml:space="preserve">Tubo de concreto simple, fabricado por compresión radial, clase N (Normal), carga de rotura 90 kN/m², de 600 mm de diámetro nominal (interior), unión por enchufe y campana con junta elástica, en tramos de 760 mm de diámetro exterior, 80 mm de espesor, 2400 mm de longitud útil, 2500 mm de longitud total, campana de 910 mm de diámetro exterior y 1080 kg de peso, con junta de caucho EPDM, de deslizamiento y compresión, tipo arpón.</t>
  </si>
  <si>
    <t xml:space="preserve">mt46thb110a</t>
  </si>
  <si>
    <t xml:space="preserve">kg</t>
  </si>
  <si>
    <t xml:space="preserve">Lubricante para unión con junta elástica en colector enterrado de saneamiento sin presión.</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</si>
  <si>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</si>
  <si>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</si>
  <si>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</si>
  <si>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mq04cag010b</t>
  </si>
  <si>
    <t xml:space="preserve">h</t>
  </si>
  <si>
    <t xml:space="preserve">Camión con grúa de hasta 10 t.</t>
  </si>
  <si>
    <t xml:space="preserve">mq01ret020b</t>
  </si>
  <si>
    <t xml:space="preserve">h</t>
  </si>
  <si>
    <t xml:space="preserve">Retrocargadora sobre neumáticos, de 70 kW.</t>
  </si>
  <si>
    <t xml:space="preserve">mo041</t>
  </si>
  <si>
    <t xml:space="preserve">h</t>
  </si>
  <si>
    <t xml:space="preserve">Oficial 1ª obra blanca de obra civil.</t>
  </si>
  <si>
    <t xml:space="preserve">%</t>
  </si>
  <si>
    <t xml:space="preserve">Medios auxiliares</t>
  </si>
  <si>
    <t xml:space="preserve">%</t>
  </si>
  <si>
    <t xml:space="preserve">Costes indirectos</t>
  </si>
  <si>
    <t xml:space="preserve">Coste de mantenimiento decenal: $ 16.419,10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</si>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</sst>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81" customWidth="1"/>
    <col min="4" max="4" width="21.57" customWidth="1"/>
    <col min="5" max="5" width="26.81" customWidth="1"/>
    <col min="6" max="6" width="14.13" customWidth="1"/>
    <col min="7" max="7" width="1.60" customWidth="1"/>
    <col min="8" max="8" width="4.81" customWidth="1"/>
    <col min="9" max="9" width="10.93" customWidth="1"/>
    <col min="10" max="10" width="2.62"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65113.950000</v>
      </c>
      <c r="J8" s="16"/>
      <c r="K8" s="16">
        <f ca="1">ROUND(INDIRECT(ADDRESS(ROW()+(0), COLUMN()+(-4), 1))*INDIRECT(ADDRESS(ROW()+(0), COLUMN()+(-2), 1)), 2)</f>
        <v>68369.650000</v>
      </c>
    </row>
    <row r="9" spans="1:11" ht="21.60" thickBot="1" customHeight="1">
      <c r="A9" s="17" t="s">
        <v>14</v>
      </c>
      <c r="B9" s="18" t="s">
        <v>15</v>
      </c>
      <c r="C9" s="17" t="s">
        <v>16</v>
      </c>
      <c r="D9" s="17"/>
      <c r="E9" s="17"/>
      <c r="F9" s="17"/>
      <c r="G9" s="19">
        <v>0.026000</v>
      </c>
      <c r="H9" s="19"/>
      <c r="I9" s="20">
        <v>6444.720000</v>
      </c>
      <c r="J9" s="20"/>
      <c r="K9" s="20">
        <f ca="1">ROUND(INDIRECT(ADDRESS(ROW()+(0), COLUMN()+(-4), 1))*INDIRECT(ADDRESS(ROW()+(0), COLUMN()+(-2), 1)), 2)</f>
        <v>167.560000</v>
      </c>
    </row>
    <row r="10" spans="1:11" ht="31.20" thickBot="1" customHeight="1">
      <c r="A10" s="17" t="s">
        <v>17</v>
      </c>
      <c r="B10" s="18" t="s">
        <v>18</v>
      </c>
      <c r="C10" s="17" t="s">
        <v>19</v>
      </c>
      <c r="D10" s="17"/>
      <c r="E10" s="17"/>
      <c r="F10" s="17"/>
      <c r="G10" s="19">
        <v>0.717000</v>
      </c>
      <c r="H10" s="19"/>
      <c r="I10" s="20">
        <v>287359.960000</v>
      </c>
      <c r="J10" s="20"/>
      <c r="K10" s="20">
        <f ca="1">ROUND(INDIRECT(ADDRESS(ROW()+(0), COLUMN()+(-4), 1))*INDIRECT(ADDRESS(ROW()+(0), COLUMN()+(-2), 1)), 2)</f>
        <v>206037.090000</v>
      </c>
    </row>
    <row r="11" spans="1:11" ht="12.00" thickBot="1" customHeight="1">
      <c r="A11" s="17" t="s">
        <v>20</v>
      </c>
      <c r="B11" s="18" t="s">
        <v>21</v>
      </c>
      <c r="C11" s="17" t="s">
        <v>22</v>
      </c>
      <c r="D11" s="17"/>
      <c r="E11" s="17"/>
      <c r="F11" s="17"/>
      <c r="G11" s="19">
        <v>0.221000</v>
      </c>
      <c r="H11" s="19"/>
      <c r="I11" s="20">
        <v>111746.190000</v>
      </c>
      <c r="J11" s="20"/>
      <c r="K11" s="20">
        <f ca="1">ROUND(INDIRECT(ADDRESS(ROW()+(0), COLUMN()+(-4), 1))*INDIRECT(ADDRESS(ROW()+(0), COLUMN()+(-2), 1)), 2)</f>
        <v>24695.910000</v>
      </c>
    </row>
    <row r="12" spans="1:11" ht="12.00" thickBot="1" customHeight="1">
      <c r="A12" s="17" t="s">
        <v>23</v>
      </c>
      <c r="B12" s="18" t="s">
        <v>24</v>
      </c>
      <c r="C12" s="17" t="s">
        <v>25</v>
      </c>
      <c r="D12" s="17"/>
      <c r="E12" s="17"/>
      <c r="F12" s="17"/>
      <c r="G12" s="19">
        <v>0.108000</v>
      </c>
      <c r="H12" s="19"/>
      <c r="I12" s="20">
        <v>72718.830000</v>
      </c>
      <c r="J12" s="20"/>
      <c r="K12" s="20">
        <f ca="1">ROUND(INDIRECT(ADDRESS(ROW()+(0), COLUMN()+(-4), 1))*INDIRECT(ADDRESS(ROW()+(0), COLUMN()+(-2), 1)), 2)</f>
        <v>7853.630000</v>
      </c>
    </row>
    <row r="13" spans="1:11" ht="12.00" thickBot="1" customHeight="1">
      <c r="A13" s="17" t="s">
        <v>26</v>
      </c>
      <c r="B13" s="21" t="s">
        <v>27</v>
      </c>
      <c r="C13" s="22" t="s">
        <v>28</v>
      </c>
      <c r="D13" s="22"/>
      <c r="E13" s="22"/>
      <c r="F13" s="22"/>
      <c r="G13" s="23">
        <v>0.501000</v>
      </c>
      <c r="H13" s="23"/>
      <c r="I13" s="24">
        <v>10862.850000</v>
      </c>
      <c r="J13" s="24"/>
      <c r="K13" s="24">
        <f ca="1">ROUND(INDIRECT(ADDRESS(ROW()+(0), COLUMN()+(-4), 1))*INDIRECT(ADDRESS(ROW()+(0), COLUMN()+(-2), 1)), 2)</f>
        <v>5442.290000</v>
      </c>
    </row>
    <row r="14" spans="1:11" ht="12.00" thickBot="1" customHeight="1">
      <c r="A14" s="17"/>
      <c r="B14" s="12" t="s">
        <v>29</v>
      </c>
      <c r="C14" s="10" t="s">
        <v>30</v>
      </c>
      <c r="D14" s="10"/>
      <c r="E14" s="10"/>
      <c r="F14" s="10"/>
      <c r="G14" s="14">
        <v>2.000000</v>
      </c>
      <c r="H14" s="14"/>
      <c r="I14" s="16">
        <f ca="1">ROUND(SUM(INDIRECT(ADDRESS(ROW()+(-1), COLUMN()+(2), 1)),INDIRECT(ADDRESS(ROW()+(-2), COLUMN()+(2), 1)),INDIRECT(ADDRESS(ROW()+(-3), COLUMN()+(2), 1)),INDIRECT(ADDRESS(ROW()+(-4), COLUMN()+(2), 1)),INDIRECT(ADDRESS(ROW()+(-5), COLUMN()+(2), 1)),INDIRECT(ADDRESS(ROW()+(-6), COLUMN()+(2), 1))), 2)</f>
        <v>312566.130000</v>
      </c>
      <c r="J14" s="16"/>
      <c r="K14" s="16">
        <f ca="1">ROUND(INDIRECT(ADDRESS(ROW()+(0), COLUMN()+(-4), 1))*INDIRECT(ADDRESS(ROW()+(0), COLUMN()+(-2), 1))/100, 2)</f>
        <v>6251.320000</v>
      </c>
    </row>
    <row r="15" spans="1:11" ht="12.00" thickBot="1" customHeight="1">
      <c r="A15" s="22"/>
      <c r="B15" s="21" t="s">
        <v>31</v>
      </c>
      <c r="C15" s="22" t="s">
        <v>32</v>
      </c>
      <c r="D15" s="22"/>
      <c r="E15" s="22"/>
      <c r="F15" s="22"/>
      <c r="G15" s="23">
        <v>3.000000</v>
      </c>
      <c r="H15" s="23"/>
      <c r="I15" s="24">
        <f ca="1">ROUND(SUM(INDIRECT(ADDRESS(ROW()+(-1), COLUMN()+(2), 1)),INDIRECT(ADDRESS(ROW()+(-2), COLUMN()+(2), 1)),INDIRECT(ADDRESS(ROW()+(-3), COLUMN()+(2), 1)),INDIRECT(ADDRESS(ROW()+(-4), COLUMN()+(2), 1)),INDIRECT(ADDRESS(ROW()+(-5), COLUMN()+(2), 1)),INDIRECT(ADDRESS(ROW()+(-6), COLUMN()+(2), 1)),INDIRECT(ADDRESS(ROW()+(-7), COLUMN()+(2), 1))), 2)</f>
        <v>318817.450000</v>
      </c>
      <c r="J15" s="24"/>
      <c r="K15" s="24">
        <f ca="1">ROUND(INDIRECT(ADDRESS(ROW()+(0), COLUMN()+(-4), 1))*INDIRECT(ADDRESS(ROW()+(0), COLUMN()+(-2), 1))/100, 2)</f>
        <v>9564.520000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328381.970000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