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<sst xmlns="http://schemas.openxmlformats.org/spreadsheetml/2006/main" count="52" uniqueCount="52">
  <si>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</si>
  <si>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IUB025</t>
  </si>
  <si>
    <t xml:space="preserve">m</t>
  </si>
  <si>
    <t xml:space="preserve">Línea subterránea de distribución de baja tensión en canalización entubada.</t>
  </si>
  <si>
    <r>
      <rPr>
        <sz val="8.25"/>
        <color rgb="FF000000"/>
        <rFont val="Arial"/>
        <family val="2"/>
      </rPr>
      <t xml:space="preserve">Línea subterránea de distribución de baja tensión en canalización entubada </t>
    </r>
    <r>
      <rPr>
        <b/>
        <sz val="8.25"/>
        <color rgb="FF000000"/>
        <rFont val="Arial"/>
        <family val="2"/>
      </rPr>
      <t xml:space="preserve">bajo acera</t>
    </r>
    <r>
      <rPr>
        <sz val="8.25"/>
        <color rgb="FF000000"/>
        <rFont val="Arial"/>
        <family val="2"/>
      </rPr>
      <t xml:space="preserve">, formada por cables unipolares con conductor </t>
    </r>
    <r>
      <rPr>
        <b/>
        <sz val="8.25"/>
        <color rgb="FF000000"/>
        <rFont val="Arial"/>
        <family val="2"/>
      </rPr>
      <t xml:space="preserve">de aluminio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RV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4x50 mm²</t>
    </r>
    <r>
      <rPr>
        <sz val="8.25"/>
        <color rgb="FF000000"/>
        <rFont val="Arial"/>
        <family val="2"/>
      </rPr>
      <t xml:space="preserve">, siendo su tensión asignada de 0,6/1 kV y </t>
    </r>
    <r>
      <rPr>
        <b/>
        <sz val="8.25"/>
        <color rgb="FF000000"/>
        <rFont val="Arial"/>
        <family val="2"/>
      </rPr>
      <t xml:space="preserve">dos tubos protectores de polietileno de doble pared, de 160 mm de diámetro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</si>
  <si>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</si>
  <si>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</si>
  <si>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</si>
  <si>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</si>
  <si>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</si>
  <si>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</si>
  <si>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</si>
  <si>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mt01ara010</t>
  </si>
  <si>
    <t xml:space="preserve">m³</t>
  </si>
  <si>
    <t xml:space="preserve">Arena de 0 a 5 mm de diámetro.</t>
  </si>
  <si>
    <t xml:space="preserve">mt35aia080fh</t>
  </si>
  <si>
    <t xml:space="preserve">m</t>
  </si>
  <si>
    <t xml:space="preserve">Tubo rígido, suministrado en barra, de polietileno de doble pared (interior lisa y exterior corrugada), de color naranja, de 160 mm de diámetro nominal, para canalización enterrada, resistencia a la compresión 250 N, con grado de protección IP 549. Incluso abrazaderas, elementos de sujeción y accesorios (curvas, manguitos, tes, codos y curvas flexibles).</t>
  </si>
  <si>
    <t xml:space="preserve">mt35cun350a</t>
  </si>
  <si>
    <t xml:space="preserve">m</t>
  </si>
  <si>
    <t xml:space="preserve">Cable unipolar RV, siendo su tensión asignada de 0,6/1 kV, reacción al fuego clase Eca según UNE-EN 50575, con conductor de aluminio clase 2 de 50 mm² de sección, con aislamiento de polietileno reticulado (R) y cubierta de PVC (V).</t>
  </si>
  <si>
    <t xml:space="preserve">Subtotal materiales:</t>
  </si>
  <si>
    <t xml:space="preserve">Equipo</t>
  </si>
  <si>
    <t xml:space="preserve">mq04dua020b</t>
  </si>
  <si>
    <t xml:space="preserve">h</t>
  </si>
  <si>
    <t xml:space="preserve">Dumper de descarga frontal de 2 t de carga útil.</t>
  </si>
  <si>
    <t xml:space="preserve">mq02rop020</t>
  </si>
  <si>
    <t xml:space="preserve">h</t>
  </si>
  <si>
    <t xml:space="preserve">Pisón vibrante de guiado manual, de 80 kg, con placa de 30x30 cm, tipo rana.</t>
  </si>
  <si>
    <t xml:space="preserve">mq02cia020j</t>
  </si>
  <si>
    <t xml:space="preserve">h</t>
  </si>
  <si>
    <t xml:space="preserve">Camión cisterna de 8 m³ de capacidad.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</si>
  <si>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</si>
  <si>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</si>
  <si>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</si>
  <si>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</si>
  <si>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</si>
  <si>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</si>
  <si>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</si>
  <si>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</si>
  <si>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mo003</t>
  </si>
  <si>
    <t xml:space="preserve">h</t>
  </si>
  <si>
    <t xml:space="preserve">Maestro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</si>
  <si>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</si>
  <si>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</si>
  <si>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</si>
  <si>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</si>
  <si>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</si>
  <si>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</si>
  <si>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</si>
  <si>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$ 6.013,33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</si>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</sst>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7.65" customWidth="1"/>
    <col min="4" max="4" width="52.02" customWidth="1"/>
    <col min="5" max="5" width="11.56" customWidth="1"/>
    <col min="6" max="6" width="14.45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13.50" thickBot="1" customHeight="1">
      <c r="A10" s="1" t="s">
        <v>12</v>
      </c>
      <c r="B10" s="1"/>
      <c r="C10" s="9" t="s">
        <v>13</v>
      </c>
      <c r="D10" s="1" t="s">
        <v>14</v>
      </c>
      <c r="E10" s="10">
        <v>0.065000</v>
      </c>
      <c r="F10" s="11">
        <v>25741.240000</v>
      </c>
      <c r="G10" s="11">
        <f ca="1">ROUND(INDIRECT(ADDRESS(ROW()+(0), COLUMN()+(-2), 1))*INDIRECT(ADDRESS(ROW()+(0), COLUMN()+(-1), 1)), 2)</f>
        <v>1673.180000</v>
      </c>
    </row>
    <row r="11" spans="1:7" ht="76.50" thickBot="1" customHeight="1">
      <c r="A11" s="1" t="s">
        <v>15</v>
      </c>
      <c r="B11" s="1"/>
      <c r="C11" s="9" t="s">
        <v>16</v>
      </c>
      <c r="D11" s="1" t="s">
        <v>17</v>
      </c>
      <c r="E11" s="10">
        <v>2.000000</v>
      </c>
      <c r="F11" s="11">
        <v>35274.850000</v>
      </c>
      <c r="G11" s="11">
        <f ca="1">ROUND(INDIRECT(ADDRESS(ROW()+(0), COLUMN()+(-2), 1))*INDIRECT(ADDRESS(ROW()+(0), COLUMN()+(-1), 1)), 2)</f>
        <v>70549.700000</v>
      </c>
    </row>
    <row r="12" spans="1:7" ht="45.00" thickBot="1" customHeight="1">
      <c r="A12" s="1" t="s">
        <v>18</v>
      </c>
      <c r="B12" s="1"/>
      <c r="C12" s="9" t="s">
        <v>19</v>
      </c>
      <c r="D12" s="1" t="s">
        <v>20</v>
      </c>
      <c r="E12" s="12">
        <v>4.000000</v>
      </c>
      <c r="F12" s="13">
        <v>9744.690000</v>
      </c>
      <c r="G12" s="13">
        <f ca="1">ROUND(INDIRECT(ADDRESS(ROW()+(0), COLUMN()+(-2), 1))*INDIRECT(ADDRESS(ROW()+(0), COLUMN()+(-1), 1)), 2)</f>
        <v>38978.760000</v>
      </c>
    </row>
    <row r="13" spans="1:7" ht="13.50" thickBot="1" customHeight="1">
      <c r="A13" s="14"/>
      <c r="B13" s="14"/>
      <c r="C13" s="14"/>
      <c r="D13" s="14"/>
      <c r="E13" s="8" t="s">
        <v>21</v>
      </c>
      <c r="F13" s="8"/>
      <c r="G13" s="16">
        <f ca="1">ROUND(SUM(INDIRECT(ADDRESS(ROW()+(-1), COLUMN()+(0), 1)),INDIRECT(ADDRESS(ROW()+(-2), COLUMN()+(0), 1)),INDIRECT(ADDRESS(ROW()+(-3), COLUMN()+(0), 1))), 2)</f>
        <v>111201.640000</v>
      </c>
    </row>
    <row r="14" spans="1:7" ht="13.50" thickBot="1" customHeight="1">
      <c r="A14" s="14">
        <v>2.000000</v>
      </c>
      <c r="B14" s="14"/>
      <c r="C14" s="14"/>
      <c r="D14" s="17" t="s">
        <v>22</v>
      </c>
      <c r="E14" s="17"/>
      <c r="F14" s="14"/>
      <c r="G14" s="14"/>
    </row>
    <row r="15" spans="1:7" ht="13.50" thickBot="1" customHeight="1">
      <c r="A15" s="1" t="s">
        <v>23</v>
      </c>
      <c r="B15" s="1"/>
      <c r="C15" s="9" t="s">
        <v>24</v>
      </c>
      <c r="D15" s="1" t="s">
        <v>25</v>
      </c>
      <c r="E15" s="10">
        <v>0.007000</v>
      </c>
      <c r="F15" s="11">
        <v>17904.020000</v>
      </c>
      <c r="G15" s="11">
        <f ca="1">ROUND(INDIRECT(ADDRESS(ROW()+(0), COLUMN()+(-2), 1))*INDIRECT(ADDRESS(ROW()+(0), COLUMN()+(-1), 1)), 2)</f>
        <v>125.330000</v>
      </c>
    </row>
    <row r="16" spans="1:7" ht="24.00" thickBot="1" customHeight="1">
      <c r="A16" s="1" t="s">
        <v>26</v>
      </c>
      <c r="B16" s="1"/>
      <c r="C16" s="9" t="s">
        <v>27</v>
      </c>
      <c r="D16" s="1" t="s">
        <v>28</v>
      </c>
      <c r="E16" s="10">
        <v>0.053000</v>
      </c>
      <c r="F16" s="11">
        <v>6769.500000</v>
      </c>
      <c r="G16" s="11">
        <f ca="1">ROUND(INDIRECT(ADDRESS(ROW()+(0), COLUMN()+(-2), 1))*INDIRECT(ADDRESS(ROW()+(0), COLUMN()+(-1), 1)), 2)</f>
        <v>358.780000</v>
      </c>
    </row>
    <row r="17" spans="1:7" ht="13.50" thickBot="1" customHeight="1">
      <c r="A17" s="1" t="s">
        <v>29</v>
      </c>
      <c r="B17" s="1"/>
      <c r="C17" s="9" t="s">
        <v>30</v>
      </c>
      <c r="D17" s="1" t="s">
        <v>31</v>
      </c>
      <c r="E17" s="12">
        <v>0.001000</v>
      </c>
      <c r="F17" s="13">
        <v>77521.230000</v>
      </c>
      <c r="G17" s="13">
        <f ca="1">ROUND(INDIRECT(ADDRESS(ROW()+(0), COLUMN()+(-2), 1))*INDIRECT(ADDRESS(ROW()+(0), COLUMN()+(-1), 1)), 2)</f>
        <v>77.520000</v>
      </c>
    </row>
    <row r="18" spans="1:7" ht="13.50" thickBot="1" customHeight="1">
      <c r="A18" s="14"/>
      <c r="B18" s="14"/>
      <c r="C18" s="14"/>
      <c r="D18" s="14"/>
      <c r="E18" s="8" t="s">
        <v>32</v>
      </c>
      <c r="F18" s="8"/>
      <c r="G18" s="16">
        <f ca="1">ROUND(SUM(INDIRECT(ADDRESS(ROW()+(-1), COLUMN()+(0), 1)),INDIRECT(ADDRESS(ROW()+(-2), COLUMN()+(0), 1)),INDIRECT(ADDRESS(ROW()+(-3), COLUMN()+(0), 1))), 2)</f>
        <v>561.630000</v>
      </c>
    </row>
    <row r="19" spans="1:7" ht="13.50" thickBot="1" customHeight="1">
      <c r="A19" s="14">
        <v>3.000000</v>
      </c>
      <c r="B19" s="14"/>
      <c r="C19" s="14"/>
      <c r="D19" s="17" t="s">
        <v>33</v>
      </c>
      <c r="E19" s="17"/>
      <c r="F19" s="14"/>
      <c r="G19" s="14"/>
    </row>
    <row r="20" spans="1:7" ht="13.50" thickBot="1" customHeight="1">
      <c r="A20" s="1" t="s">
        <v>34</v>
      </c>
      <c r="B20" s="1"/>
      <c r="C20" s="9" t="s">
        <v>35</v>
      </c>
      <c r="D20" s="1" t="s">
        <v>36</v>
      </c>
      <c r="E20" s="10">
        <v>0.057000</v>
      </c>
      <c r="F20" s="11">
        <v>16464.200000</v>
      </c>
      <c r="G20" s="11">
        <f ca="1">ROUND(INDIRECT(ADDRESS(ROW()+(0), COLUMN()+(-2), 1))*INDIRECT(ADDRESS(ROW()+(0), COLUMN()+(-1), 1)), 2)</f>
        <v>938.460000</v>
      </c>
    </row>
    <row r="21" spans="1:7" ht="13.50" thickBot="1" customHeight="1">
      <c r="A21" s="1" t="s">
        <v>37</v>
      </c>
      <c r="B21" s="1"/>
      <c r="C21" s="9" t="s">
        <v>38</v>
      </c>
      <c r="D21" s="1" t="s">
        <v>39</v>
      </c>
      <c r="E21" s="10">
        <v>0.057000</v>
      </c>
      <c r="F21" s="11">
        <v>11634.500000</v>
      </c>
      <c r="G21" s="11">
        <f ca="1">ROUND(INDIRECT(ADDRESS(ROW()+(0), COLUMN()+(-2), 1))*INDIRECT(ADDRESS(ROW()+(0), COLUMN()+(-1), 1)), 2)</f>
        <v>663.170000</v>
      </c>
    </row>
    <row r="22" spans="1:7" ht="13.50" thickBot="1" customHeight="1">
      <c r="A22" s="1" t="s">
        <v>40</v>
      </c>
      <c r="B22" s="1"/>
      <c r="C22" s="9" t="s">
        <v>41</v>
      </c>
      <c r="D22" s="1" t="s">
        <v>42</v>
      </c>
      <c r="E22" s="10">
        <v>0.178000</v>
      </c>
      <c r="F22" s="11">
        <v>17018.010000</v>
      </c>
      <c r="G22" s="11">
        <f ca="1">ROUND(INDIRECT(ADDRESS(ROW()+(0), COLUMN()+(-2), 1))*INDIRECT(ADDRESS(ROW()+(0), COLUMN()+(-1), 1)), 2)</f>
        <v>3029.210000</v>
      </c>
    </row>
    <row r="23" spans="1:7" ht="13.50" thickBot="1" customHeight="1">
      <c r="A23" s="1" t="s">
        <v>43</v>
      </c>
      <c r="B23" s="1"/>
      <c r="C23" s="9" t="s">
        <v>44</v>
      </c>
      <c r="D23" s="1" t="s">
        <v>45</v>
      </c>
      <c r="E23" s="12">
        <v>0.125000</v>
      </c>
      <c r="F23" s="13">
        <v>12115.170000</v>
      </c>
      <c r="G23" s="13">
        <f ca="1">ROUND(INDIRECT(ADDRESS(ROW()+(0), COLUMN()+(-2), 1))*INDIRECT(ADDRESS(ROW()+(0), COLUMN()+(-1), 1)), 2)</f>
        <v>1514.400000</v>
      </c>
    </row>
    <row r="24" spans="1:7" ht="13.50" thickBot="1" customHeight="1">
      <c r="A24" s="14"/>
      <c r="B24" s="14"/>
      <c r="C24" s="14"/>
      <c r="D24" s="14"/>
      <c r="E24" s="8" t="s">
        <v>46</v>
      </c>
      <c r="F24" s="8"/>
      <c r="G24" s="16">
        <f ca="1">ROUND(SUM(INDIRECT(ADDRESS(ROW()+(-1), COLUMN()+(0), 1)),INDIRECT(ADDRESS(ROW()+(-2), COLUMN()+(0), 1)),INDIRECT(ADDRESS(ROW()+(-3), COLUMN()+(0), 1)),INDIRECT(ADDRESS(ROW()+(-4), COLUMN()+(0), 1))), 2)</f>
        <v>6145.240000</v>
      </c>
    </row>
    <row r="25" spans="1:7" ht="13.50" thickBot="1" customHeight="1">
      <c r="A25" s="14">
        <v>4.000000</v>
      </c>
      <c r="B25" s="14"/>
      <c r="C25" s="14"/>
      <c r="D25" s="17" t="s">
        <v>47</v>
      </c>
      <c r="E25" s="17"/>
      <c r="F25" s="14"/>
      <c r="G25" s="14"/>
    </row>
    <row r="26" spans="1:7" ht="13.50" thickBot="1" customHeight="1">
      <c r="A26" s="18"/>
      <c r="B26" s="18"/>
      <c r="C26" s="19" t="s">
        <v>48</v>
      </c>
      <c r="D26" s="18" t="s">
        <v>49</v>
      </c>
      <c r="E26" s="12">
        <v>2.000000</v>
      </c>
      <c r="F26" s="13">
        <f ca="1">ROUND(SUM(INDIRECT(ADDRESS(ROW()+(-2), COLUMN()+(1), 1)),INDIRECT(ADDRESS(ROW()+(-8), COLUMN()+(1), 1)),INDIRECT(ADDRESS(ROW()+(-13), COLUMN()+(1), 1))), 2)</f>
        <v>117908.510000</v>
      </c>
      <c r="G26" s="13">
        <f ca="1">ROUND(INDIRECT(ADDRESS(ROW()+(0), COLUMN()+(-2), 1))*INDIRECT(ADDRESS(ROW()+(0), COLUMN()+(-1), 1))/100, 2)</f>
        <v>2358.170000</v>
      </c>
    </row>
    <row r="27" spans="1:7" ht="13.50" thickBot="1" customHeight="1">
      <c r="A27" s="20" t="s">
        <v>50</v>
      </c>
      <c r="B27" s="20"/>
      <c r="C27" s="21"/>
      <c r="D27" s="22"/>
      <c r="E27" s="23" t="s">
        <v>51</v>
      </c>
      <c r="F27" s="24"/>
      <c r="G27" s="25">
        <f ca="1">ROUND(SUM(INDIRECT(ADDRESS(ROW()+(-1), COLUMN()+(0), 1)),INDIRECT(ADDRESS(ROW()+(-3), COLUMN()+(0), 1)),INDIRECT(ADDRESS(ROW()+(-9), COLUMN()+(0), 1)),INDIRECT(ADDRESS(ROW()+(-14), COLUMN()+(0), 1))), 2)</f>
        <v>120266.680000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620079" right="0.472441" top="0.472441" bottom="0.472441" header="0.0" footer="0.0"/>
  <pageSetup paperSize="9" orientation="portrait"/>
  <rowBreaks count="0" manualBreakCount="0">
    </rowBreaks>
</worksheet>
</file>